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ristina\Desktop\FINANCIJSKI_IZVJEŠTAJ_01.01.2024.-30.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E306" i="9"/>
  <c r="B306" i="9"/>
  <c r="H305" i="9"/>
  <c r="G305" i="9"/>
  <c r="F305" i="9"/>
  <c r="E305" i="9"/>
  <c r="B305" i="9" s="1"/>
  <c r="H304" i="9"/>
  <c r="E304" i="9" s="1"/>
  <c r="B304" i="9" s="1"/>
  <c r="G304" i="9"/>
  <c r="F304" i="9"/>
  <c r="H303" i="9"/>
  <c r="G303" i="9"/>
  <c r="F303" i="9"/>
  <c r="E303" i="9"/>
  <c r="B303" i="9" s="1"/>
  <c r="H302" i="9"/>
  <c r="G302" i="9"/>
  <c r="F302" i="9"/>
  <c r="E302" i="9"/>
  <c r="B302" i="9"/>
  <c r="H301" i="9"/>
  <c r="G301" i="9"/>
  <c r="F301" i="9"/>
  <c r="E301" i="9"/>
  <c r="B301" i="9" s="1"/>
  <c r="H300" i="9"/>
  <c r="E300" i="9" s="1"/>
  <c r="B300" i="9" s="1"/>
  <c r="G300" i="9"/>
  <c r="F300" i="9"/>
  <c r="H299" i="9"/>
  <c r="G299" i="9"/>
  <c r="F299" i="9"/>
  <c r="E299" i="9"/>
  <c r="B299" i="9" s="1"/>
  <c r="H298" i="9"/>
  <c r="E298" i="9" s="1"/>
  <c r="B298" i="9" s="1"/>
  <c r="G298" i="9"/>
  <c r="F298" i="9"/>
  <c r="H297" i="9"/>
  <c r="G297" i="9"/>
  <c r="F297" i="9"/>
  <c r="E297" i="9"/>
  <c r="B297" i="9" s="1"/>
  <c r="H296" i="9"/>
  <c r="E296" i="9" s="1"/>
  <c r="B296" i="9" s="1"/>
  <c r="G296" i="9"/>
  <c r="F296" i="9"/>
  <c r="H295" i="9"/>
  <c r="G295" i="9"/>
  <c r="F295" i="9"/>
  <c r="E295" i="9"/>
  <c r="B295" i="9" s="1"/>
  <c r="H294" i="9"/>
  <c r="E294" i="9" s="1"/>
  <c r="B294" i="9" s="1"/>
  <c r="G294" i="9"/>
  <c r="F294" i="9"/>
  <c r="H293" i="9"/>
  <c r="G293" i="9"/>
  <c r="F293" i="9"/>
  <c r="E293" i="9"/>
  <c r="B293" i="9" s="1"/>
  <c r="H292" i="9"/>
  <c r="E292" i="9" s="1"/>
  <c r="B292" i="9" s="1"/>
  <c r="G292" i="9"/>
  <c r="F292" i="9"/>
  <c r="H291" i="9"/>
  <c r="G291" i="9"/>
  <c r="F291" i="9"/>
  <c r="E291" i="9"/>
  <c r="B291" i="9" s="1"/>
  <c r="F290" i="9"/>
  <c r="F289" i="9"/>
  <c r="H288" i="9"/>
  <c r="G288" i="9"/>
  <c r="F288" i="9"/>
  <c r="E288" i="9"/>
  <c r="B288" i="9"/>
  <c r="H287" i="9"/>
  <c r="G287" i="9"/>
  <c r="F287" i="9"/>
  <c r="E287" i="9"/>
  <c r="B287" i="9" s="1"/>
  <c r="H286" i="9"/>
  <c r="E286" i="9" s="1"/>
  <c r="B286" i="9" s="1"/>
  <c r="G286" i="9"/>
  <c r="F286" i="9"/>
  <c r="H285" i="9"/>
  <c r="G285" i="9"/>
  <c r="F285" i="9"/>
  <c r="E285" i="9"/>
  <c r="B285" i="9" s="1"/>
  <c r="F284" i="9"/>
  <c r="H283" i="9"/>
  <c r="G283" i="9"/>
  <c r="F283" i="9"/>
  <c r="E283" i="9"/>
  <c r="B283" i="9"/>
  <c r="H282" i="9"/>
  <c r="G282" i="9"/>
  <c r="F282" i="9"/>
  <c r="E282" i="9"/>
  <c r="B282" i="9" s="1"/>
  <c r="H281" i="9"/>
  <c r="E281" i="9" s="1"/>
  <c r="B281" i="9" s="1"/>
  <c r="G281" i="9"/>
  <c r="F281" i="9"/>
  <c r="F280" i="9"/>
  <c r="F279" i="9"/>
  <c r="F278" i="9"/>
  <c r="F277"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c r="E217" i="9"/>
  <c r="B217" i="9"/>
  <c r="M216" i="9"/>
  <c r="L216" i="9"/>
  <c r="F216" i="9" s="1"/>
  <c r="E216" i="9"/>
  <c r="B216" i="9" s="1"/>
  <c r="M215" i="9"/>
  <c r="L215" i="9"/>
  <c r="F215" i="9"/>
  <c r="E215" i="9"/>
  <c r="B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G132" i="9"/>
  <c r="F132" i="9"/>
  <c r="E132" i="9"/>
  <c r="B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G120" i="9"/>
  <c r="F120" i="9"/>
  <c r="E120" i="9"/>
  <c r="B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G112" i="9"/>
  <c r="F112" i="9"/>
  <c r="E112" i="9"/>
  <c r="B112" i="9"/>
  <c r="H111" i="9"/>
  <c r="G111" i="9"/>
  <c r="F111" i="9"/>
  <c r="E111" i="9"/>
  <c r="B111" i="9" s="1"/>
  <c r="H110" i="9"/>
  <c r="G110" i="9"/>
  <c r="F110" i="9"/>
  <c r="E110" i="9"/>
  <c r="B110" i="9"/>
  <c r="H109" i="9"/>
  <c r="G109" i="9"/>
  <c r="F109" i="9"/>
  <c r="E109" i="9"/>
  <c r="B109" i="9" s="1"/>
  <c r="H108" i="9"/>
  <c r="E108" i="9" s="1"/>
  <c r="B108" i="9" s="1"/>
  <c r="G108" i="9"/>
  <c r="F108" i="9"/>
  <c r="H107" i="9"/>
  <c r="G107" i="9"/>
  <c r="F107" i="9"/>
  <c r="E107" i="9"/>
  <c r="B107" i="9" s="1"/>
  <c r="H106" i="9"/>
  <c r="G106" i="9"/>
  <c r="F106" i="9"/>
  <c r="E106" i="9"/>
  <c r="B106" i="9"/>
  <c r="H105" i="9"/>
  <c r="G105" i="9"/>
  <c r="F105" i="9"/>
  <c r="E105" i="9"/>
  <c r="B105" i="9" s="1"/>
  <c r="H104" i="9"/>
  <c r="G104" i="9"/>
  <c r="F104" i="9"/>
  <c r="E104" i="9"/>
  <c r="B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G98" i="9"/>
  <c r="F98" i="9"/>
  <c r="E98" i="9"/>
  <c r="B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G90" i="9"/>
  <c r="F90" i="9"/>
  <c r="E90" i="9"/>
  <c r="B90" i="9" s="1"/>
  <c r="H89" i="9"/>
  <c r="G89" i="9"/>
  <c r="F89" i="9"/>
  <c r="E89" i="9"/>
  <c r="B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G79" i="9"/>
  <c r="F79" i="9"/>
  <c r="E79" i="9"/>
  <c r="B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G69" i="9"/>
  <c r="F69" i="9"/>
  <c r="E69" i="9"/>
  <c r="B69" i="9"/>
  <c r="H68" i="9"/>
  <c r="G68" i="9"/>
  <c r="F68" i="9"/>
  <c r="E68" i="9"/>
  <c r="B68" i="9" s="1"/>
  <c r="H67" i="9"/>
  <c r="G67" i="9"/>
  <c r="F67" i="9"/>
  <c r="E67" i="9"/>
  <c r="B67" i="9"/>
  <c r="H66" i="9"/>
  <c r="G66" i="9"/>
  <c r="F66" i="9"/>
  <c r="E66" i="9"/>
  <c r="B66" i="9" s="1"/>
  <c r="H65" i="9"/>
  <c r="G65" i="9"/>
  <c r="F65" i="9"/>
  <c r="E65" i="9"/>
  <c r="B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G45" i="9"/>
  <c r="F45" i="9"/>
  <c r="E45" i="9"/>
  <c r="B45" i="9" s="1"/>
  <c r="H44" i="9"/>
  <c r="G44" i="9"/>
  <c r="F44" i="9"/>
  <c r="E44" i="9"/>
  <c r="B44" i="9" s="1"/>
  <c r="H43" i="9"/>
  <c r="G43" i="9"/>
  <c r="F43" i="9"/>
  <c r="E43" i="9"/>
  <c r="B43" i="9" s="1"/>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I3" i="9"/>
  <c r="H3" i="9"/>
  <c r="G3" i="9"/>
  <c r="D101" i="8"/>
  <c r="D95" i="8"/>
  <c r="D90" i="8"/>
  <c r="D85" i="8"/>
  <c r="D80" i="8"/>
  <c r="D75" i="8"/>
  <c r="D70" i="8"/>
  <c r="D65" i="8"/>
  <c r="D60" i="8"/>
  <c r="D55" i="8"/>
  <c r="D50" i="8"/>
  <c r="D49" i="8" s="1"/>
  <c r="D43" i="8" s="1"/>
  <c r="D44" i="8"/>
  <c r="D36" i="8"/>
  <c r="C1511" i="1" s="1"/>
  <c r="D26" i="8"/>
  <c r="D18" i="8"/>
  <c r="C1493" i="1" s="1"/>
  <c r="D8"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E6"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E528"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E420" i="4" s="1"/>
  <c r="E635"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D420" i="4"/>
  <c r="F420" i="4" s="1"/>
  <c r="E418" i="4"/>
  <c r="D418" i="4"/>
  <c r="F418" i="4" s="1"/>
  <c r="E417" i="4"/>
  <c r="D412" i="1" s="1"/>
  <c r="H412" i="1" s="1"/>
  <c r="D417" i="4"/>
  <c r="D644" i="4" s="1"/>
  <c r="F644" i="4" s="1"/>
  <c r="E416" i="4"/>
  <c r="E643" i="4" s="1"/>
  <c r="D637" i="1" s="1"/>
  <c r="H637" i="1"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4" i="4" s="1"/>
  <c r="E363" i="4"/>
  <c r="E350" i="4" s="1"/>
  <c r="D345" i="1" s="1"/>
  <c r="D363" i="4"/>
  <c r="F362" i="4"/>
  <c r="F361" i="4"/>
  <c r="F360" i="4"/>
  <c r="F359" i="4"/>
  <c r="F358" i="4"/>
  <c r="F357" i="4"/>
  <c r="E356" i="4"/>
  <c r="D356" i="4"/>
  <c r="F356" i="4" s="1"/>
  <c r="F355" i="4"/>
  <c r="F354" i="4"/>
  <c r="F353" i="4"/>
  <c r="E352" i="4"/>
  <c r="D352" i="4"/>
  <c r="F352" i="4" s="1"/>
  <c r="E351" i="4"/>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H321" i="1" s="1"/>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E196" i="4"/>
  <c r="F195" i="4"/>
  <c r="F194" i="4"/>
  <c r="F193" i="4"/>
  <c r="F192" i="4"/>
  <c r="F191" i="4"/>
  <c r="F190" i="4"/>
  <c r="F189" i="4"/>
  <c r="E188" i="4"/>
  <c r="D184" i="1" s="1"/>
  <c r="H184" i="1" s="1"/>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9" i="4"/>
  <c r="F169" i="4" s="1"/>
  <c r="F168" i="4"/>
  <c r="F167" i="4"/>
  <c r="F166" i="4"/>
  <c r="F165" i="4"/>
  <c r="E164" i="4"/>
  <c r="D160" i="1" s="1"/>
  <c r="H160" i="1" s="1"/>
  <c r="D164" i="4"/>
  <c r="D163"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D140" i="4"/>
  <c r="F140" i="4" s="1"/>
  <c r="E139" i="4"/>
  <c r="F138" i="4"/>
  <c r="F137" i="4"/>
  <c r="F136" i="4"/>
  <c r="F135" i="4"/>
  <c r="E134" i="4"/>
  <c r="D130" i="1" s="1"/>
  <c r="H130" i="1" s="1"/>
  <c r="D134" i="4"/>
  <c r="E133" i="4"/>
  <c r="D129" i="1"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08" i="1" s="1"/>
  <c r="H108" i="1" s="1"/>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4" i="1" s="1"/>
  <c r="H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H24" i="3"/>
  <c r="G24" i="3"/>
  <c r="B24" i="3"/>
  <c r="I23" i="3"/>
  <c r="H23" i="3"/>
  <c r="G23" i="3"/>
  <c r="B23" i="3"/>
  <c r="G22" i="3"/>
  <c r="B22" i="3"/>
  <c r="I21" i="3"/>
  <c r="G21" i="3"/>
  <c r="B21" i="3"/>
  <c r="I20"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G1503" i="1"/>
  <c r="C1503" i="1"/>
  <c r="H1503" i="1" s="1"/>
  <c r="H1502" i="1"/>
  <c r="C1502" i="1"/>
  <c r="G1502" i="1" s="1"/>
  <c r="G1501" i="1"/>
  <c r="C1501" i="1"/>
  <c r="H1501" i="1" s="1"/>
  <c r="H1500" i="1"/>
  <c r="C1500" i="1"/>
  <c r="G1500" i="1" s="1"/>
  <c r="H1498" i="1"/>
  <c r="C1498" i="1"/>
  <c r="G1498" i="1" s="1"/>
  <c r="G1497" i="1"/>
  <c r="C1497" i="1"/>
  <c r="H1497" i="1" s="1"/>
  <c r="H1496" i="1"/>
  <c r="C1496" i="1"/>
  <c r="G1496" i="1" s="1"/>
  <c r="G1495" i="1"/>
  <c r="C1495" i="1"/>
  <c r="H1495" i="1" s="1"/>
  <c r="H1494" i="1"/>
  <c r="C1494" i="1"/>
  <c r="G1494" i="1" s="1"/>
  <c r="H1492" i="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H1484" i="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D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C1308" i="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H1214" i="1" s="1"/>
  <c r="C1214" i="1"/>
  <c r="G1214"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D1046"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90" i="1"/>
  <c r="H990" i="1" s="1"/>
  <c r="C990" i="1"/>
  <c r="H989" i="1"/>
  <c r="D989" i="1"/>
  <c r="C989" i="1"/>
  <c r="G989" i="1" s="1"/>
  <c r="D988" i="1"/>
  <c r="H988" i="1" s="1"/>
  <c r="C988" i="1"/>
  <c r="H987" i="1"/>
  <c r="D987" i="1"/>
  <c r="C987" i="1"/>
  <c r="G987" i="1" s="1"/>
  <c r="D986" i="1"/>
  <c r="H986" i="1" s="1"/>
  <c r="C986" i="1"/>
  <c r="D985" i="1"/>
  <c r="D984"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C878" i="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D668" i="1"/>
  <c r="H668" i="1" s="1"/>
  <c r="C668" i="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H646" i="1"/>
  <c r="D646" i="1"/>
  <c r="C646" i="1"/>
  <c r="G646" i="1" s="1"/>
  <c r="D645" i="1"/>
  <c r="H645" i="1" s="1"/>
  <c r="C645" i="1"/>
  <c r="H644" i="1"/>
  <c r="D644" i="1"/>
  <c r="C644" i="1"/>
  <c r="G644" i="1" s="1"/>
  <c r="D643" i="1"/>
  <c r="H643" i="1" s="1"/>
  <c r="C643" i="1"/>
  <c r="D642" i="1"/>
  <c r="H642" i="1" s="1"/>
  <c r="C642" i="1"/>
  <c r="D641" i="1"/>
  <c r="H641" i="1" s="1"/>
  <c r="C641" i="1"/>
  <c r="C638" i="1"/>
  <c r="C637" i="1"/>
  <c r="D632" i="1"/>
  <c r="H632" i="1" s="1"/>
  <c r="C632" i="1"/>
  <c r="D631" i="1"/>
  <c r="H631" i="1" s="1"/>
  <c r="C631" i="1"/>
  <c r="C630" i="1"/>
  <c r="D629" i="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H587" i="1"/>
  <c r="D587" i="1"/>
  <c r="C587" i="1"/>
  <c r="G587"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H561" i="1"/>
  <c r="D561" i="1"/>
  <c r="C561" i="1"/>
  <c r="G561" i="1" s="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H523" i="1"/>
  <c r="D523" i="1"/>
  <c r="C523" i="1"/>
  <c r="G523" i="1" s="1"/>
  <c r="D522" i="1"/>
  <c r="H522" i="1" s="1"/>
  <c r="C522"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H478" i="1" s="1"/>
  <c r="C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H415" i="1"/>
  <c r="D415" i="1"/>
  <c r="C415" i="1"/>
  <c r="G415" i="1" s="1"/>
  <c r="D414" i="1"/>
  <c r="H414" i="1" s="1"/>
  <c r="C414" i="1"/>
  <c r="H413" i="1"/>
  <c r="D413" i="1"/>
  <c r="C413" i="1"/>
  <c r="G413" i="1" s="1"/>
  <c r="C412" i="1"/>
  <c r="C411" i="1"/>
  <c r="D406" i="1"/>
  <c r="H406" i="1" s="1"/>
  <c r="C406" i="1"/>
  <c r="D405" i="1"/>
  <c r="H405" i="1" s="1"/>
  <c r="C405" i="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C364" i="1"/>
  <c r="H363" i="1"/>
  <c r="D363" i="1"/>
  <c r="C363" i="1"/>
  <c r="G363" i="1" s="1"/>
  <c r="D362" i="1"/>
  <c r="H362" i="1" s="1"/>
  <c r="C362" i="1"/>
  <c r="H361" i="1"/>
  <c r="D361" i="1"/>
  <c r="C361" i="1"/>
  <c r="G361" i="1" s="1"/>
  <c r="D360" i="1"/>
  <c r="H360" i="1" s="1"/>
  <c r="C360" i="1"/>
  <c r="H359" i="1"/>
  <c r="D359" i="1"/>
  <c r="C359" i="1"/>
  <c r="G359" i="1" s="1"/>
  <c r="C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H344" i="1"/>
  <c r="D344" i="1"/>
  <c r="C344" i="1"/>
  <c r="G344" i="1" s="1"/>
  <c r="D343" i="1"/>
  <c r="H343" i="1" s="1"/>
  <c r="C343" i="1"/>
  <c r="H342" i="1"/>
  <c r="D342" i="1"/>
  <c r="C342" i="1"/>
  <c r="G342" i="1" s="1"/>
  <c r="D341" i="1"/>
  <c r="H341" i="1" s="1"/>
  <c r="C341" i="1"/>
  <c r="H340" i="1"/>
  <c r="D340" i="1"/>
  <c r="C340" i="1"/>
  <c r="G340" i="1" s="1"/>
  <c r="D339" i="1"/>
  <c r="D338" i="1"/>
  <c r="H338" i="1" s="1"/>
  <c r="C338" i="1"/>
  <c r="G338" i="1" s="1"/>
  <c r="D337" i="1"/>
  <c r="H337" i="1" s="1"/>
  <c r="C337" i="1"/>
  <c r="G337" i="1" s="1"/>
  <c r="D336" i="1"/>
  <c r="H336" i="1" s="1"/>
  <c r="C336" i="1"/>
  <c r="G336" i="1" s="1"/>
  <c r="H335" i="1"/>
  <c r="D335" i="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H329" i="1"/>
  <c r="D329" i="1"/>
  <c r="C329" i="1"/>
  <c r="G329" i="1" s="1"/>
  <c r="D328" i="1"/>
  <c r="H328" i="1" s="1"/>
  <c r="C328" i="1"/>
  <c r="G328" i="1" s="1"/>
  <c r="D327" i="1"/>
  <c r="H327" i="1" s="1"/>
  <c r="C327" i="1"/>
  <c r="G327" i="1" s="1"/>
  <c r="D326" i="1"/>
  <c r="H326" i="1" s="1"/>
  <c r="C326" i="1"/>
  <c r="G326" i="1" s="1"/>
  <c r="H325" i="1"/>
  <c r="D325" i="1"/>
  <c r="C325" i="1"/>
  <c r="G325" i="1" s="1"/>
  <c r="D324" i="1"/>
  <c r="H324" i="1" s="1"/>
  <c r="C324" i="1"/>
  <c r="G324" i="1" s="1"/>
  <c r="D323" i="1"/>
  <c r="H323" i="1" s="1"/>
  <c r="C323" i="1"/>
  <c r="G323" i="1" s="1"/>
  <c r="D322" i="1"/>
  <c r="H322" i="1" s="1"/>
  <c r="C322" i="1"/>
  <c r="G322" i="1" s="1"/>
  <c r="C321" i="1"/>
  <c r="D320" i="1"/>
  <c r="H320" i="1" s="1"/>
  <c r="C320" i="1"/>
  <c r="G320" i="1" s="1"/>
  <c r="H319" i="1"/>
  <c r="D319" i="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H313" i="1"/>
  <c r="D313" i="1"/>
  <c r="C313" i="1"/>
  <c r="G313" i="1" s="1"/>
  <c r="D312" i="1"/>
  <c r="H312" i="1" s="1"/>
  <c r="C312" i="1"/>
  <c r="G312" i="1" s="1"/>
  <c r="D311" i="1"/>
  <c r="H311" i="1" s="1"/>
  <c r="C311" i="1"/>
  <c r="G311" i="1" s="1"/>
  <c r="H310" i="1"/>
  <c r="D310" i="1"/>
  <c r="C310" i="1"/>
  <c r="G310" i="1" s="1"/>
  <c r="D309" i="1"/>
  <c r="H309" i="1" s="1"/>
  <c r="C309" i="1"/>
  <c r="G309" i="1" s="1"/>
  <c r="D308" i="1"/>
  <c r="H308" i="1" s="1"/>
  <c r="C308" i="1"/>
  <c r="G308" i="1" s="1"/>
  <c r="D307" i="1"/>
  <c r="H307" i="1" s="1"/>
  <c r="C307" i="1"/>
  <c r="D306" i="1"/>
  <c r="H306" i="1" s="1"/>
  <c r="C306" i="1"/>
  <c r="D305" i="1"/>
  <c r="H305" i="1" s="1"/>
  <c r="C305" i="1"/>
  <c r="G305" i="1" s="1"/>
  <c r="D304" i="1"/>
  <c r="H304" i="1" s="1"/>
  <c r="C304" i="1"/>
  <c r="G304" i="1" s="1"/>
  <c r="H303" i="1"/>
  <c r="D303" i="1"/>
  <c r="C303" i="1"/>
  <c r="G303" i="1" s="1"/>
  <c r="D302" i="1"/>
  <c r="H302" i="1" s="1"/>
  <c r="C302" i="1"/>
  <c r="G302" i="1" s="1"/>
  <c r="D301" i="1"/>
  <c r="H301" i="1" s="1"/>
  <c r="C301" i="1"/>
  <c r="G301" i="1" s="1"/>
  <c r="D300" i="1"/>
  <c r="H300" i="1" s="1"/>
  <c r="C300" i="1"/>
  <c r="G300" i="1" s="1"/>
  <c r="D299" i="1"/>
  <c r="H299" i="1" s="1"/>
  <c r="C299" i="1"/>
  <c r="G299" i="1" s="1"/>
  <c r="H298" i="1"/>
  <c r="D298" i="1"/>
  <c r="C298" i="1"/>
  <c r="G298" i="1" s="1"/>
  <c r="D297" i="1"/>
  <c r="H297" i="1" s="1"/>
  <c r="C297" i="1"/>
  <c r="G297" i="1" s="1"/>
  <c r="D296" i="1"/>
  <c r="H296" i="1" s="1"/>
  <c r="C296" i="1"/>
  <c r="G296" i="1" s="1"/>
  <c r="D295" i="1"/>
  <c r="H295" i="1" s="1"/>
  <c r="C295" i="1"/>
  <c r="G295" i="1" s="1"/>
  <c r="H294" i="1"/>
  <c r="D294" i="1"/>
  <c r="C294" i="1"/>
  <c r="G294" i="1" s="1"/>
  <c r="D292" i="1"/>
  <c r="H292" i="1" s="1"/>
  <c r="C292" i="1"/>
  <c r="G292" i="1" s="1"/>
  <c r="H291" i="1"/>
  <c r="D291" i="1"/>
  <c r="C291" i="1"/>
  <c r="G291" i="1" s="1"/>
  <c r="D290" i="1"/>
  <c r="H290" i="1" s="1"/>
  <c r="C290" i="1"/>
  <c r="G290" i="1" s="1"/>
  <c r="D289" i="1"/>
  <c r="H289" i="1" s="1"/>
  <c r="C289" i="1"/>
  <c r="D288" i="1"/>
  <c r="H288" i="1" s="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H278" i="1"/>
  <c r="D278" i="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H272" i="1"/>
  <c r="D272" i="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H261" i="1"/>
  <c r="D261" i="1"/>
  <c r="C261" i="1"/>
  <c r="G261" i="1" s="1"/>
  <c r="D260" i="1"/>
  <c r="H260" i="1" s="1"/>
  <c r="C260" i="1"/>
  <c r="D259" i="1"/>
  <c r="D258" i="1"/>
  <c r="H258" i="1" s="1"/>
  <c r="C258" i="1"/>
  <c r="G258" i="1" s="1"/>
  <c r="H257" i="1"/>
  <c r="D257" i="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H231" i="1"/>
  <c r="D231" i="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H220" i="1"/>
  <c r="D220" i="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H212" i="1"/>
  <c r="D212" i="1"/>
  <c r="C212" i="1"/>
  <c r="G212" i="1" s="1"/>
  <c r="D211" i="1"/>
  <c r="H211" i="1" s="1"/>
  <c r="C211" i="1"/>
  <c r="G211" i="1" s="1"/>
  <c r="D210" i="1"/>
  <c r="H210" i="1" s="1"/>
  <c r="C210" i="1"/>
  <c r="G210" i="1" s="1"/>
  <c r="D209" i="1"/>
  <c r="H209" i="1" s="1"/>
  <c r="C209" i="1"/>
  <c r="G209" i="1" s="1"/>
  <c r="D208" i="1"/>
  <c r="H208" i="1" s="1"/>
  <c r="C208" i="1"/>
  <c r="G208" i="1" s="1"/>
  <c r="D207" i="1"/>
  <c r="H207" i="1" s="1"/>
  <c r="C207" i="1"/>
  <c r="D206" i="1"/>
  <c r="H206" i="1" s="1"/>
  <c r="C206" i="1"/>
  <c r="D205" i="1"/>
  <c r="H205" i="1" s="1"/>
  <c r="C205" i="1"/>
  <c r="G205" i="1" s="1"/>
  <c r="D204" i="1"/>
  <c r="H204" i="1" s="1"/>
  <c r="C204" i="1"/>
  <c r="G204" i="1" s="1"/>
  <c r="D203" i="1"/>
  <c r="H203" i="1" s="1"/>
  <c r="C203" i="1"/>
  <c r="G203" i="1" s="1"/>
  <c r="D202" i="1"/>
  <c r="H202" i="1" s="1"/>
  <c r="C202" i="1"/>
  <c r="G202" i="1" s="1"/>
  <c r="H201" i="1"/>
  <c r="D201" i="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H194" i="1"/>
  <c r="D194" i="1"/>
  <c r="C194" i="1"/>
  <c r="G194" i="1" s="1"/>
  <c r="D193" i="1"/>
  <c r="H193" i="1" s="1"/>
  <c r="C193" i="1"/>
  <c r="G193" i="1" s="1"/>
  <c r="D192" i="1"/>
  <c r="H192" i="1" s="1"/>
  <c r="C192" i="1"/>
  <c r="D191" i="1"/>
  <c r="H191" i="1" s="1"/>
  <c r="C191" i="1"/>
  <c r="D190" i="1"/>
  <c r="H190" i="1" s="1"/>
  <c r="C190" i="1"/>
  <c r="D189" i="1"/>
  <c r="H189" i="1" s="1"/>
  <c r="C189" i="1"/>
  <c r="D188" i="1"/>
  <c r="H188" i="1" s="1"/>
  <c r="C188" i="1"/>
  <c r="D187" i="1"/>
  <c r="H187" i="1" s="1"/>
  <c r="C187" i="1"/>
  <c r="H186" i="1"/>
  <c r="D186" i="1"/>
  <c r="C186" i="1"/>
  <c r="G186" i="1" s="1"/>
  <c r="D185" i="1"/>
  <c r="H185" i="1" s="1"/>
  <c r="C185" i="1"/>
  <c r="G185" i="1" s="1"/>
  <c r="C184" i="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H168" i="1"/>
  <c r="D168" i="1"/>
  <c r="C168" i="1"/>
  <c r="G168" i="1" s="1"/>
  <c r="D167" i="1"/>
  <c r="H167" i="1" s="1"/>
  <c r="C167" i="1"/>
  <c r="G167" i="1" s="1"/>
  <c r="D166" i="1"/>
  <c r="H166" i="1" s="1"/>
  <c r="C166" i="1"/>
  <c r="G166" i="1" s="1"/>
  <c r="D165" i="1"/>
  <c r="H165" i="1" s="1"/>
  <c r="C165" i="1"/>
  <c r="G165" i="1" s="1"/>
  <c r="D164" i="1"/>
  <c r="H164" i="1" s="1"/>
  <c r="C164" i="1"/>
  <c r="G164" i="1" s="1"/>
  <c r="D163" i="1"/>
  <c r="H163" i="1" s="1"/>
  <c r="C163" i="1"/>
  <c r="D162" i="1"/>
  <c r="H162" i="1" s="1"/>
  <c r="C162" i="1"/>
  <c r="G162" i="1" s="1"/>
  <c r="D161" i="1"/>
  <c r="H161" i="1" s="1"/>
  <c r="C161" i="1"/>
  <c r="G161" i="1" s="1"/>
  <c r="C160" i="1"/>
  <c r="C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C149" i="1"/>
  <c r="C148" i="1"/>
  <c r="D146" i="1"/>
  <c r="H146" i="1" s="1"/>
  <c r="C146" i="1"/>
  <c r="G146" i="1" s="1"/>
  <c r="D145" i="1"/>
  <c r="H145" i="1" s="1"/>
  <c r="C145" i="1"/>
  <c r="G145" i="1" s="1"/>
  <c r="D144" i="1"/>
  <c r="H144" i="1" s="1"/>
  <c r="C144" i="1"/>
  <c r="G144" i="1" s="1"/>
  <c r="H143" i="1"/>
  <c r="D143" i="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H133" i="1"/>
  <c r="D133" i="1"/>
  <c r="C133" i="1"/>
  <c r="G133" i="1" s="1"/>
  <c r="D132" i="1"/>
  <c r="H132" i="1" s="1"/>
  <c r="C132" i="1"/>
  <c r="G132" i="1" s="1"/>
  <c r="D131" i="1"/>
  <c r="H131" i="1" s="1"/>
  <c r="C131" i="1"/>
  <c r="G131" i="1" s="1"/>
  <c r="C130"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D122" i="1"/>
  <c r="H122" i="1" s="1"/>
  <c r="C122" i="1"/>
  <c r="G122" i="1" s="1"/>
  <c r="D121" i="1"/>
  <c r="H121" i="1" s="1"/>
  <c r="C121" i="1"/>
  <c r="D120" i="1"/>
  <c r="D119" i="1"/>
  <c r="H119" i="1" s="1"/>
  <c r="C119" i="1"/>
  <c r="G119" i="1" s="1"/>
  <c r="H118" i="1"/>
  <c r="D118" i="1"/>
  <c r="C118" i="1"/>
  <c r="G118" i="1" s="1"/>
  <c r="D117" i="1"/>
  <c r="H117" i="1" s="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D110" i="1"/>
  <c r="H110" i="1" s="1"/>
  <c r="C110" i="1"/>
  <c r="G110" i="1" s="1"/>
  <c r="H109" i="1"/>
  <c r="D109" i="1"/>
  <c r="C109" i="1"/>
  <c r="G109" i="1" s="1"/>
  <c r="C108" i="1"/>
  <c r="D107" i="1"/>
  <c r="H107" i="1" s="1"/>
  <c r="C107" i="1"/>
  <c r="G107" i="1" s="1"/>
  <c r="H106" i="1"/>
  <c r="D106" i="1"/>
  <c r="C106" i="1"/>
  <c r="G106" i="1" s="1"/>
  <c r="D105" i="1"/>
  <c r="H105" i="1" s="1"/>
  <c r="C105" i="1"/>
  <c r="G105" i="1" s="1"/>
  <c r="D104" i="1"/>
  <c r="H104" i="1" s="1"/>
  <c r="C104" i="1"/>
  <c r="G104" i="1" s="1"/>
  <c r="D103" i="1"/>
  <c r="H103" i="1" s="1"/>
  <c r="C103" i="1"/>
  <c r="G103" i="1" s="1"/>
  <c r="D102" i="1"/>
  <c r="D101" i="1"/>
  <c r="H101" i="1" s="1"/>
  <c r="C101" i="1"/>
  <c r="G101" i="1" s="1"/>
  <c r="H100" i="1"/>
  <c r="D100" i="1"/>
  <c r="C100" i="1"/>
  <c r="G100" i="1" s="1"/>
  <c r="D99" i="1"/>
  <c r="H99" i="1" s="1"/>
  <c r="C99" i="1"/>
  <c r="G99" i="1" s="1"/>
  <c r="D98" i="1"/>
  <c r="H98" i="1" s="1"/>
  <c r="C98" i="1"/>
  <c r="G98" i="1" s="1"/>
  <c r="H97" i="1"/>
  <c r="D97" i="1"/>
  <c r="C97" i="1"/>
  <c r="G97" i="1" s="1"/>
  <c r="D96" i="1"/>
  <c r="H96" i="1" s="1"/>
  <c r="C96" i="1"/>
  <c r="G96" i="1" s="1"/>
  <c r="D95" i="1"/>
  <c r="H95" i="1" s="1"/>
  <c r="C95" i="1"/>
  <c r="G95" i="1" s="1"/>
  <c r="D94" i="1"/>
  <c r="H94" i="1" s="1"/>
  <c r="C94" i="1"/>
  <c r="G94" i="1" s="1"/>
  <c r="D93" i="1"/>
  <c r="H93" i="1" s="1"/>
  <c r="C93" i="1"/>
  <c r="G93" i="1" s="1"/>
  <c r="H92" i="1"/>
  <c r="D92" i="1"/>
  <c r="C92" i="1"/>
  <c r="G92" i="1" s="1"/>
  <c r="D91" i="1"/>
  <c r="H91" i="1" s="1"/>
  <c r="C91" i="1"/>
  <c r="G91" i="1" s="1"/>
  <c r="D90" i="1"/>
  <c r="H90" i="1" s="1"/>
  <c r="C90" i="1"/>
  <c r="G90" i="1" s="1"/>
  <c r="H89" i="1"/>
  <c r="D89" i="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D80" i="1"/>
  <c r="H80" i="1" s="1"/>
  <c r="C80" i="1"/>
  <c r="G80" i="1" s="1"/>
  <c r="D79" i="1"/>
  <c r="H79" i="1" s="1"/>
  <c r="C79" i="1"/>
  <c r="D78" i="1"/>
  <c r="D77" i="1"/>
  <c r="H77" i="1" s="1"/>
  <c r="C77" i="1"/>
  <c r="G77" i="1" s="1"/>
  <c r="D76" i="1"/>
  <c r="H76" i="1" s="1"/>
  <c r="C76" i="1"/>
  <c r="G76" i="1" s="1"/>
  <c r="H75" i="1"/>
  <c r="D75" i="1"/>
  <c r="C75" i="1"/>
  <c r="G75" i="1" s="1"/>
  <c r="D74" i="1"/>
  <c r="H74" i="1" s="1"/>
  <c r="C74" i="1"/>
  <c r="G74" i="1" s="1"/>
  <c r="D73" i="1"/>
  <c r="H73" i="1" s="1"/>
  <c r="C73" i="1"/>
  <c r="G73" i="1" s="1"/>
  <c r="D72" i="1"/>
  <c r="H72" i="1" s="1"/>
  <c r="C72" i="1"/>
  <c r="G72" i="1" s="1"/>
  <c r="D71" i="1"/>
  <c r="H71" i="1" s="1"/>
  <c r="C71" i="1"/>
  <c r="G71" i="1" s="1"/>
  <c r="D70" i="1"/>
  <c r="H70" i="1" s="1"/>
  <c r="C70" i="1"/>
  <c r="G70" i="1" s="1"/>
  <c r="H69" i="1"/>
  <c r="D69" i="1"/>
  <c r="C69" i="1"/>
  <c r="G69" i="1" s="1"/>
  <c r="D68" i="1"/>
  <c r="H68" i="1" s="1"/>
  <c r="C68" i="1"/>
  <c r="G68" i="1" s="1"/>
  <c r="D67" i="1"/>
  <c r="H67" i="1" s="1"/>
  <c r="C67" i="1"/>
  <c r="G67" i="1" s="1"/>
  <c r="D66" i="1"/>
  <c r="H66" i="1" s="1"/>
  <c r="C66" i="1"/>
  <c r="G66" i="1" s="1"/>
  <c r="H65" i="1"/>
  <c r="D65" i="1"/>
  <c r="C65" i="1"/>
  <c r="G65"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H53" i="1"/>
  <c r="D53" i="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D45" i="1"/>
  <c r="H45" i="1" s="1"/>
  <c r="C45" i="1"/>
  <c r="G45" i="1" s="1"/>
  <c r="D44" i="1"/>
  <c r="H44" i="1" s="1"/>
  <c r="C44" i="1"/>
  <c r="G44" i="1" s="1"/>
  <c r="H43" i="1"/>
  <c r="D43" i="1"/>
  <c r="C43" i="1"/>
  <c r="G43" i="1" s="1"/>
  <c r="D42" i="1"/>
  <c r="H42" i="1" s="1"/>
  <c r="C42" i="1"/>
  <c r="G42" i="1" s="1"/>
  <c r="D41" i="1"/>
  <c r="H41" i="1" s="1"/>
  <c r="C41" i="1"/>
  <c r="G41" i="1" s="1"/>
  <c r="D40" i="1"/>
  <c r="D39" i="1"/>
  <c r="H39" i="1" s="1"/>
  <c r="C39" i="1"/>
  <c r="G39" i="1" s="1"/>
  <c r="H38" i="1"/>
  <c r="D38" i="1"/>
  <c r="C38" i="1"/>
  <c r="G38" i="1" s="1"/>
  <c r="D37" i="1"/>
  <c r="H37" i="1" s="1"/>
  <c r="C37" i="1"/>
  <c r="G37" i="1" s="1"/>
  <c r="D36" i="1"/>
  <c r="H36" i="1" s="1"/>
  <c r="C36" i="1"/>
  <c r="G36" i="1" s="1"/>
  <c r="D35" i="1"/>
  <c r="H35" i="1" s="1"/>
  <c r="C35" i="1"/>
  <c r="G35" i="1" s="1"/>
  <c r="H34" i="1"/>
  <c r="D34" i="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H23" i="1"/>
  <c r="D23" i="1"/>
  <c r="C23" i="1"/>
  <c r="G23" i="1" s="1"/>
  <c r="D22" i="1"/>
  <c r="H22" i="1" s="1"/>
  <c r="C22" i="1"/>
  <c r="G22" i="1" s="1"/>
  <c r="D21" i="1"/>
  <c r="H21" i="1" s="1"/>
  <c r="C21" i="1"/>
  <c r="G21" i="1" s="1"/>
  <c r="D20" i="1"/>
  <c r="H20" i="1" s="1"/>
  <c r="C20" i="1"/>
  <c r="G20" i="1" s="1"/>
  <c r="D19" i="1"/>
  <c r="H19" i="1" s="1"/>
  <c r="C19" i="1"/>
  <c r="G19" i="1" s="1"/>
  <c r="H18" i="1"/>
  <c r="D18" i="1"/>
  <c r="C18" i="1"/>
  <c r="G18" i="1" s="1"/>
  <c r="D17" i="1"/>
  <c r="H17" i="1" s="1"/>
  <c r="C17" i="1"/>
  <c r="G17" i="1" s="1"/>
  <c r="D16" i="1"/>
  <c r="H16" i="1" s="1"/>
  <c r="C16" i="1"/>
  <c r="G16" i="1" s="1"/>
  <c r="D15" i="1"/>
  <c r="H15" i="1" s="1"/>
  <c r="C15" i="1"/>
  <c r="G15" i="1" s="1"/>
  <c r="H14" i="1"/>
  <c r="D14" i="1"/>
  <c r="C14" i="1"/>
  <c r="G14" i="1" s="1"/>
  <c r="D13" i="1"/>
  <c r="H13" i="1" s="1"/>
  <c r="C13" i="1"/>
  <c r="G13" i="1" s="1"/>
  <c r="D12" i="1"/>
  <c r="H12" i="1" s="1"/>
  <c r="C12" i="1"/>
  <c r="G12" i="1" s="1"/>
  <c r="D11" i="1"/>
  <c r="H11" i="1" s="1"/>
  <c r="C11" i="1"/>
  <c r="G11" i="1" s="1"/>
  <c r="D10" i="1"/>
  <c r="H10" i="1" s="1"/>
  <c r="C10" i="1"/>
  <c r="G10" i="1" s="1"/>
  <c r="H9" i="1"/>
  <c r="D9" i="1"/>
  <c r="C9" i="1"/>
  <c r="G9" i="1" s="1"/>
  <c r="D8" i="1"/>
  <c r="H8" i="1" s="1"/>
  <c r="C8" i="1"/>
  <c r="G8" i="1" s="1"/>
  <c r="D7" i="1"/>
  <c r="H7" i="1" s="1"/>
  <c r="C7" i="1"/>
  <c r="G7" i="1" s="1"/>
  <c r="D6" i="1"/>
  <c r="H6" i="1" s="1"/>
  <c r="C6" i="1"/>
  <c r="G6" i="1" s="1"/>
  <c r="H5" i="1"/>
  <c r="D5" i="1"/>
  <c r="C5" i="1"/>
  <c r="G5" i="1" s="1"/>
  <c r="D4" i="1"/>
  <c r="H4" i="1" s="1"/>
  <c r="C4" i="1"/>
  <c r="G4" i="1" s="1"/>
  <c r="D3" i="1"/>
  <c r="H3" i="1" s="1"/>
  <c r="C3" i="1"/>
  <c r="G3" i="1" s="1"/>
  <c r="G632" i="1" l="1"/>
  <c r="G288" i="1"/>
  <c r="G405" i="1"/>
  <c r="G289" i="1"/>
  <c r="E644" i="4"/>
  <c r="D638" i="1" s="1"/>
  <c r="H638" i="1" s="1"/>
  <c r="D411" i="1"/>
  <c r="H411" i="1" s="1"/>
  <c r="H1511" i="1"/>
  <c r="G1511" i="1"/>
  <c r="D24" i="8"/>
  <c r="C1499" i="1" s="1"/>
  <c r="H1493" i="1"/>
  <c r="G1493" i="1"/>
  <c r="D6" i="8"/>
  <c r="C1481" i="1" s="1"/>
  <c r="H1481" i="1"/>
  <c r="G1481" i="1"/>
  <c r="C1483" i="1"/>
  <c r="G668" i="1"/>
  <c r="B275" i="9"/>
  <c r="G642" i="1"/>
  <c r="E407" i="4"/>
  <c r="D402" i="1" s="1"/>
  <c r="D358" i="1"/>
  <c r="H358" i="1" s="1"/>
  <c r="F363" i="4"/>
  <c r="F369" i="4"/>
  <c r="G321" i="1"/>
  <c r="D293" i="1"/>
  <c r="G306" i="1"/>
  <c r="G307" i="1"/>
  <c r="G260" i="1"/>
  <c r="G192" i="1"/>
  <c r="G206" i="1"/>
  <c r="G207" i="1"/>
  <c r="F196" i="4"/>
  <c r="G191" i="1"/>
  <c r="G190" i="1"/>
  <c r="G189" i="1"/>
  <c r="G188" i="1"/>
  <c r="G187" i="1"/>
  <c r="G184" i="1"/>
  <c r="F188" i="4"/>
  <c r="F222" i="9"/>
  <c r="B222" i="9" s="1"/>
  <c r="F220" i="9"/>
  <c r="B220" i="9" s="1"/>
  <c r="D173" i="1"/>
  <c r="H173" i="1" s="1"/>
  <c r="G178" i="1"/>
  <c r="G177" i="1"/>
  <c r="G176" i="1"/>
  <c r="G175" i="1"/>
  <c r="G174" i="1"/>
  <c r="E151" i="4"/>
  <c r="F177" i="4"/>
  <c r="G172" i="1"/>
  <c r="G171" i="1"/>
  <c r="G170" i="1"/>
  <c r="G169" i="1"/>
  <c r="G163" i="1"/>
  <c r="G159" i="1"/>
  <c r="G160" i="1"/>
  <c r="F163" i="4"/>
  <c r="F164" i="4"/>
  <c r="F218" i="9"/>
  <c r="B218" i="9" s="1"/>
  <c r="G149" i="1"/>
  <c r="D148" i="1"/>
  <c r="H148" i="1" s="1"/>
  <c r="D149" i="1"/>
  <c r="H149" i="1" s="1"/>
  <c r="F153" i="4"/>
  <c r="G130" i="1"/>
  <c r="G121" i="1"/>
  <c r="G123" i="1"/>
  <c r="G108" i="1"/>
  <c r="G113" i="1"/>
  <c r="F112" i="4"/>
  <c r="G79" i="1"/>
  <c r="G81" i="1"/>
  <c r="E6" i="4"/>
  <c r="D2" i="1" s="1"/>
  <c r="F83" i="4"/>
  <c r="G64" i="1"/>
  <c r="F68" i="4"/>
  <c r="G341" i="1"/>
  <c r="G343"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4"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2"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1" i="1"/>
  <c r="G643" i="1"/>
  <c r="G645" i="1"/>
  <c r="G647" i="1"/>
  <c r="G649" i="1"/>
  <c r="G651" i="1"/>
  <c r="G653" i="1"/>
  <c r="G655" i="1"/>
  <c r="G657" i="1"/>
  <c r="G659" i="1"/>
  <c r="G661" i="1"/>
  <c r="G663" i="1"/>
  <c r="G665" i="1"/>
  <c r="G667" i="1"/>
  <c r="G669" i="1"/>
  <c r="G671" i="1"/>
  <c r="G673" i="1"/>
  <c r="G675" i="1"/>
  <c r="G677" i="1"/>
  <c r="G679" i="1"/>
  <c r="G878" i="1"/>
  <c r="H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0" i="1"/>
  <c r="G992" i="1"/>
  <c r="G994" i="1"/>
  <c r="G996" i="1"/>
  <c r="G998" i="1"/>
  <c r="G1000" i="1"/>
  <c r="G1002" i="1"/>
  <c r="G1004" i="1"/>
  <c r="G1006" i="1"/>
  <c r="G1008"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1299" i="1"/>
  <c r="G1308" i="1"/>
  <c r="H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2" i="1"/>
  <c r="G1414" i="1"/>
  <c r="G1416" i="1"/>
  <c r="G1418" i="1"/>
  <c r="G1420" i="1"/>
  <c r="G1422"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44" i="4"/>
  <c r="D50" i="4"/>
  <c r="D82" i="4"/>
  <c r="D106" i="4"/>
  <c r="D124" i="4"/>
  <c r="E408" i="4"/>
  <c r="D403" i="1" s="1"/>
  <c r="G307" i="9"/>
  <c r="E307" i="9" s="1"/>
  <c r="B307" i="9" s="1"/>
  <c r="F177" i="5"/>
  <c r="D176" i="5"/>
  <c r="G1445" i="1"/>
  <c r="F134" i="4"/>
  <c r="D133" i="4"/>
  <c r="E636" i="4"/>
  <c r="D630" i="1" s="1"/>
  <c r="H630" i="1" s="1"/>
  <c r="D139" i="4"/>
  <c r="F197" i="4"/>
  <c r="D263" i="4"/>
  <c r="D298" i="4"/>
  <c r="D344" i="4"/>
  <c r="D350" i="4"/>
  <c r="F416" i="4"/>
  <c r="F603" i="4"/>
  <c r="D635" i="4"/>
  <c r="D7" i="5"/>
  <c r="D69" i="5"/>
  <c r="F119" i="5"/>
  <c r="F135" i="5"/>
  <c r="F149" i="5"/>
  <c r="F180" i="5"/>
  <c r="E309" i="9"/>
  <c r="B309" i="9" s="1"/>
  <c r="F190" i="5"/>
  <c r="F206" i="5"/>
  <c r="F238" i="5"/>
  <c r="F246" i="5"/>
  <c r="F5" i="6"/>
  <c r="D35" i="6"/>
  <c r="D89" i="6"/>
  <c r="D129" i="6"/>
  <c r="D141" i="6"/>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66" i="9"/>
  <c r="H165"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H21" i="9"/>
  <c r="G21" i="9"/>
  <c r="F152" i="4"/>
  <c r="F417" i="4"/>
  <c r="F528" i="4"/>
  <c r="F88" i="5"/>
  <c r="E176" i="5"/>
  <c r="B315" i="9"/>
  <c r="E314" i="9"/>
  <c r="I10" i="3" s="1"/>
  <c r="I10" i="9"/>
  <c r="B241" i="9"/>
  <c r="B243" i="9"/>
  <c r="B245" i="9"/>
  <c r="B247" i="9"/>
  <c r="B249" i="9"/>
  <c r="B251" i="9"/>
  <c r="B253" i="9"/>
  <c r="B255" i="9"/>
  <c r="B257" i="9"/>
  <c r="B259" i="9"/>
  <c r="B261" i="9"/>
  <c r="B263" i="9"/>
  <c r="B265" i="9"/>
  <c r="B267" i="9"/>
  <c r="B269" i="9"/>
  <c r="B271" i="9"/>
  <c r="G411" i="1" l="1"/>
  <c r="G638" i="1"/>
  <c r="H1499" i="1"/>
  <c r="G1499" i="1"/>
  <c r="D42" i="8"/>
  <c r="G313" i="9" s="1"/>
  <c r="E313" i="9" s="1"/>
  <c r="B313" i="9" s="1"/>
  <c r="H1483" i="1"/>
  <c r="G1483" i="1"/>
  <c r="G358" i="1"/>
  <c r="B192" i="9"/>
  <c r="F213" i="9"/>
  <c r="B213" i="9" s="1"/>
  <c r="G173" i="1"/>
  <c r="E289" i="4"/>
  <c r="I17" i="3"/>
  <c r="D147" i="1"/>
  <c r="G148" i="1"/>
  <c r="E290" i="4"/>
  <c r="D286" i="1" s="1"/>
  <c r="I16" i="3"/>
  <c r="E412" i="4"/>
  <c r="D407" i="1" s="1"/>
  <c r="K1450" i="9"/>
  <c r="E175" i="5"/>
  <c r="I22" i="3"/>
  <c r="D1153" i="1"/>
  <c r="F141" i="6"/>
  <c r="C1435" i="1"/>
  <c r="H28" i="3"/>
  <c r="F89" i="6"/>
  <c r="C1383" i="1"/>
  <c r="F7" i="5"/>
  <c r="H20" i="3"/>
  <c r="C985" i="1"/>
  <c r="D408" i="4"/>
  <c r="F350" i="4"/>
  <c r="C345" i="1"/>
  <c r="D407" i="4"/>
  <c r="F298" i="4"/>
  <c r="C293" i="1"/>
  <c r="D175" i="5"/>
  <c r="F176" i="5"/>
  <c r="H22" i="3"/>
  <c r="C1153" i="1"/>
  <c r="F124" i="4"/>
  <c r="C120" i="1"/>
  <c r="F82" i="4"/>
  <c r="C78" i="1"/>
  <c r="F44" i="4"/>
  <c r="C40" i="1"/>
  <c r="E21" i="9"/>
  <c r="E166" i="9"/>
  <c r="B166" i="9" s="1"/>
  <c r="F129" i="6"/>
  <c r="C1423" i="1"/>
  <c r="F35" i="6"/>
  <c r="C1329" i="1"/>
  <c r="H25" i="3"/>
  <c r="G317" i="9"/>
  <c r="E317" i="9" s="1"/>
  <c r="D68" i="5"/>
  <c r="F69" i="5"/>
  <c r="C1047" i="1"/>
  <c r="F635" i="4"/>
  <c r="C629" i="1"/>
  <c r="F344" i="4"/>
  <c r="C339" i="1"/>
  <c r="F263" i="4"/>
  <c r="C259" i="1"/>
  <c r="F139" i="4"/>
  <c r="C135" i="1"/>
  <c r="F133" i="4"/>
  <c r="C129" i="1"/>
  <c r="D151" i="4"/>
  <c r="F106" i="4"/>
  <c r="C102" i="1"/>
  <c r="F50" i="4"/>
  <c r="C46" i="1"/>
  <c r="D6" i="4"/>
  <c r="I1478" i="1"/>
  <c r="I1476" i="1"/>
  <c r="I1459" i="1"/>
  <c r="I1457" i="1"/>
  <c r="I1455" i="1"/>
  <c r="I1452" i="1"/>
  <c r="I1450" i="1"/>
  <c r="I1448" i="1"/>
  <c r="I1446" i="1"/>
  <c r="E639" i="4"/>
  <c r="I1474" i="1"/>
  <c r="I1472" i="1"/>
  <c r="I1467" i="1"/>
  <c r="I1465" i="1"/>
  <c r="I1463" i="1"/>
  <c r="G630" i="1"/>
  <c r="G312" i="9" l="1"/>
  <c r="E312" i="9" s="1"/>
  <c r="I34" i="3"/>
  <c r="H19" i="9"/>
  <c r="E19" i="9" s="1"/>
  <c r="B19" i="9" s="1"/>
  <c r="C1517" i="1"/>
  <c r="H1517" i="1" s="1"/>
  <c r="D285" i="1"/>
  <c r="E413" i="4"/>
  <c r="E291" i="4"/>
  <c r="D287" i="1" s="1"/>
  <c r="D633" i="1"/>
  <c r="B317" i="9"/>
  <c r="E316" i="9"/>
  <c r="G1329" i="1"/>
  <c r="H1329" i="1"/>
  <c r="H9" i="3"/>
  <c r="G1423" i="1"/>
  <c r="H1423" i="1"/>
  <c r="B21" i="9"/>
  <c r="G40" i="1"/>
  <c r="H40" i="1"/>
  <c r="G78" i="1"/>
  <c r="H78" i="1"/>
  <c r="G120" i="1"/>
  <c r="H120" i="1"/>
  <c r="G1153" i="1"/>
  <c r="H1153" i="1"/>
  <c r="G293" i="1"/>
  <c r="H293" i="1"/>
  <c r="F407" i="4"/>
  <c r="C402" i="1"/>
  <c r="G985" i="1"/>
  <c r="H985" i="1"/>
  <c r="G1383" i="1"/>
  <c r="H1383" i="1"/>
  <c r="D412" i="4"/>
  <c r="F6" i="4"/>
  <c r="H16" i="3"/>
  <c r="C2" i="1"/>
  <c r="G46" i="1"/>
  <c r="H46" i="1"/>
  <c r="G102" i="1"/>
  <c r="H102" i="1"/>
  <c r="D289" i="4"/>
  <c r="F151" i="4"/>
  <c r="H17" i="3"/>
  <c r="C147" i="1"/>
  <c r="G129" i="1"/>
  <c r="H129" i="1"/>
  <c r="G135" i="1"/>
  <c r="H135" i="1"/>
  <c r="G259" i="1"/>
  <c r="H259" i="1"/>
  <c r="G339" i="1"/>
  <c r="H339" i="1"/>
  <c r="G629" i="1"/>
  <c r="H629" i="1"/>
  <c r="G1047" i="1"/>
  <c r="H1047" i="1"/>
  <c r="F68" i="5"/>
  <c r="H21" i="3"/>
  <c r="C1046" i="1"/>
  <c r="B312" i="9"/>
  <c r="E311" i="9"/>
  <c r="F175" i="5"/>
  <c r="C1152" i="1"/>
  <c r="G345" i="1"/>
  <c r="H345" i="1"/>
  <c r="F408" i="4"/>
  <c r="C403" i="1"/>
  <c r="D6" i="5"/>
  <c r="G1435" i="1"/>
  <c r="H1435" i="1"/>
  <c r="D1152" i="1"/>
  <c r="H278" i="9"/>
  <c r="G1517" i="1" l="1"/>
  <c r="H11" i="3"/>
  <c r="E640" i="4"/>
  <c r="D408" i="1"/>
  <c r="E415" i="4"/>
  <c r="D410" i="1" s="1"/>
  <c r="E414" i="4"/>
  <c r="D409" i="1" s="1"/>
  <c r="G1152" i="1"/>
  <c r="H1152" i="1"/>
  <c r="D413" i="4"/>
  <c r="D291" i="4"/>
  <c r="F289" i="4"/>
  <c r="C285" i="1"/>
  <c r="D639" i="4"/>
  <c r="D414" i="4"/>
  <c r="F412" i="4"/>
  <c r="C407" i="1"/>
  <c r="G284" i="9"/>
  <c r="E284" i="9" s="1"/>
  <c r="B284" i="9" s="1"/>
  <c r="G278" i="9"/>
  <c r="E278" i="9" s="1"/>
  <c r="F6" i="5"/>
  <c r="C984" i="1"/>
  <c r="G147" i="1"/>
  <c r="H147" i="1"/>
  <c r="G2" i="1"/>
  <c r="H2" i="1"/>
  <c r="D290" i="4"/>
  <c r="N3" i="9"/>
  <c r="I11" i="3"/>
  <c r="G403" i="1"/>
  <c r="H403" i="1"/>
  <c r="G1046" i="1"/>
  <c r="H1046" i="1"/>
  <c r="G402" i="1"/>
  <c r="H402" i="1"/>
  <c r="K3" i="9"/>
  <c r="I9" i="3"/>
  <c r="E641" i="4" l="1"/>
  <c r="E642" i="4"/>
  <c r="D634" i="1"/>
  <c r="F290" i="4"/>
  <c r="C286" i="1"/>
  <c r="H8" i="3"/>
  <c r="G984" i="1"/>
  <c r="H984" i="1"/>
  <c r="B278" i="9"/>
  <c r="E277" i="9"/>
  <c r="G407" i="1"/>
  <c r="H407" i="1"/>
  <c r="F414" i="4"/>
  <c r="C409" i="1"/>
  <c r="G285" i="1"/>
  <c r="H285" i="1"/>
  <c r="F291" i="4"/>
  <c r="C287" i="1"/>
  <c r="F639" i="4"/>
  <c r="C633" i="1"/>
  <c r="D640" i="4"/>
  <c r="D415" i="4"/>
  <c r="F413" i="4"/>
  <c r="C408" i="1"/>
  <c r="E645" i="4" l="1"/>
  <c r="D635" i="1"/>
  <c r="E646" i="4"/>
  <c r="D636" i="1"/>
  <c r="D642" i="4"/>
  <c r="F640" i="4"/>
  <c r="C634" i="1"/>
  <c r="G409" i="1"/>
  <c r="H409" i="1"/>
  <c r="M3" i="9"/>
  <c r="I8" i="3"/>
  <c r="G286" i="1"/>
  <c r="H286" i="1"/>
  <c r="G287" i="1"/>
  <c r="H287" i="1"/>
  <c r="G408" i="1"/>
  <c r="H408" i="1"/>
  <c r="F415" i="4"/>
  <c r="C410" i="1"/>
  <c r="G633" i="1"/>
  <c r="H633" i="1"/>
  <c r="D641" i="4"/>
  <c r="D640" i="1" l="1"/>
  <c r="I19" i="3"/>
  <c r="I18" i="3"/>
  <c r="D639" i="1"/>
  <c r="G410" i="1"/>
  <c r="H410" i="1"/>
  <c r="D645" i="4"/>
  <c r="F641" i="4"/>
  <c r="C635" i="1"/>
  <c r="G634" i="1"/>
  <c r="H634" i="1"/>
  <c r="D646" i="4"/>
  <c r="F642" i="4"/>
  <c r="C636" i="1"/>
  <c r="G636" i="1" l="1"/>
  <c r="H636" i="1"/>
  <c r="F646" i="4"/>
  <c r="H19" i="3"/>
  <c r="C640" i="1"/>
  <c r="G635" i="1"/>
  <c r="H635" i="1"/>
  <c r="H7" i="3"/>
  <c r="F645" i="4"/>
  <c r="H18" i="3"/>
  <c r="C639" i="1"/>
  <c r="G276" i="9"/>
  <c r="E276" i="9" s="1"/>
  <c r="B276" i="9" s="1"/>
  <c r="J3" i="9" l="1"/>
  <c r="G639" i="1"/>
  <c r="H639" i="1"/>
  <c r="G640" i="1"/>
  <c r="H640" i="1"/>
  <c r="G274" i="9" l="1"/>
  <c r="L272" i="9"/>
  <c r="H274" i="9"/>
  <c r="M272" i="9"/>
  <c r="H18" i="9"/>
  <c r="G18" i="9"/>
  <c r="K13" i="9"/>
  <c r="J12" i="9"/>
  <c r="I11" i="9"/>
  <c r="I6" i="9"/>
  <c r="J7" i="9"/>
  <c r="K8" i="9"/>
  <c r="K10" i="9"/>
  <c r="I12" i="9"/>
  <c r="J17" i="9"/>
  <c r="M16" i="9"/>
  <c r="L15" i="9"/>
  <c r="G17" i="9"/>
  <c r="G16" i="9"/>
  <c r="I5" i="9"/>
  <c r="J6" i="9"/>
  <c r="K7" i="9"/>
  <c r="I9" i="9"/>
  <c r="J13" i="9"/>
  <c r="I13" i="9"/>
  <c r="K11" i="9"/>
  <c r="J10" i="9"/>
  <c r="E10" i="9" s="1"/>
  <c r="B10" i="9" s="1"/>
  <c r="J5" i="9"/>
  <c r="K6" i="9"/>
  <c r="I8" i="9"/>
  <c r="J9" i="9"/>
  <c r="J11" i="9"/>
  <c r="H17" i="9"/>
  <c r="H16" i="9"/>
  <c r="G15" i="9"/>
  <c r="I17" i="9"/>
  <c r="L16" i="9"/>
  <c r="M15" i="9"/>
  <c r="K5" i="9"/>
  <c r="I7" i="9"/>
  <c r="J8" i="9"/>
  <c r="K9" i="9"/>
  <c r="K12" i="9"/>
  <c r="H15" i="9"/>
  <c r="E7" i="9" l="1"/>
  <c r="B7" i="9" s="1"/>
  <c r="E8" i="9"/>
  <c r="B8" i="9" s="1"/>
  <c r="E12" i="9"/>
  <c r="B12" i="9" s="1"/>
  <c r="E6" i="9"/>
  <c r="B6" i="9" s="1"/>
  <c r="E18" i="9"/>
  <c r="B18" i="9" s="1"/>
  <c r="E5" i="9"/>
  <c r="F272" i="9"/>
  <c r="E17" i="9"/>
  <c r="B17" i="9" s="1"/>
  <c r="F16" i="9"/>
  <c r="E15" i="9"/>
  <c r="E13" i="9"/>
  <c r="B13" i="9" s="1"/>
  <c r="E9" i="9"/>
  <c r="B9" i="9" s="1"/>
  <c r="E16" i="9"/>
  <c r="B16" i="9" s="1"/>
  <c r="F15" i="9"/>
  <c r="E11" i="9"/>
  <c r="B11" i="9" s="1"/>
  <c r="E274" i="9"/>
  <c r="F14" i="9" l="1"/>
  <c r="B272" i="9"/>
  <c r="F20" i="9"/>
  <c r="F3" i="9" s="1"/>
  <c r="B274" i="9"/>
  <c r="E20" i="9"/>
  <c r="I7" i="3" s="1"/>
  <c r="B15" i="9"/>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<sst xmlns="http://schemas.openxmlformats.org/spreadsheetml/2006/main" count="4360" uniqueCount="3421">
  <si>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</si>
  <si>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</si>
  <si>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</si>
  <si>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</si>
  <si>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</si>
  <si>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</si>
  <si>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</si>
  <si>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</si>
  <si>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</si>
  <si>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</si>
  <si>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</si>
  <si>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</si>
  <si>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</si>
  <si>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</si>
  <si>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</si>
  <si>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</si>
  <si>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</si>
  <si>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</si>
  <si>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</si>
  <si>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</si>
  <si>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</si>
  <si>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</si>
  <si>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</si>
  <si>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</si>
  <si>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</si>
  <si>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</si>
  <si>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</si>
  <si>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</si>
  <si>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</si>
  <si>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</si>
  <si>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</si>
  <si>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PETRA ZRINSKOG, ČABAR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</si>
  <si>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</si>
  <si>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</si>
  <si>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</si>
  <si>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</si>
  <si>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</si>
  <si>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</si>
  <si>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</si>
  <si>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</si>
  <si>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</si>
  <si>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</si>
  <si>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</si>
  <si>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</si>
  <si>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</si>
  <si>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</si>
  <si>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</si>
  <si>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</si>
  <si>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</si>
  <si>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10477 - O.Š. PETRA ZRINSKOG, ČABAR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</si>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</sst>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892872.4800000001</v>
      </c>
      <c r="D2" s="6">
        <f>'PR-RAS'!E6</f>
        <v>1129058.6399999999</v>
      </c>
      <c r="E2" s="6">
        <v>0</v>
      </c>
      <c r="F2" s="6">
        <v>0</v>
      </c>
      <c r="G2" s="7">
        <f t="shared" ref="G2:G264" si="0">(B2/1000)*(C2*1+D2*2)</f>
        <v>3150.9897599999999</v>
      </c>
      <c r="H2" s="7">
        <f t="shared" ref="H2:H264" si="1">ABS(C2-ROUND(C2,0))+ABS(D2-ROUND(D2,0))</f>
        <v>0.84000000020023435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787813.92</v>
      </c>
      <c r="D46" s="1">
        <f>'PR-RAS'!E50</f>
        <v>996544.96</v>
      </c>
      <c r="E46" s="1">
        <v>0</v>
      </c>
      <c r="F46" s="1">
        <v>0</v>
      </c>
      <c r="G46" s="2">
        <f t="shared" si="0"/>
        <v>125140.67279999999</v>
      </c>
      <c r="H46" s="2">
        <f t="shared" si="1"/>
        <v>0.11999999999534339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787813.92</v>
      </c>
      <c r="D64" s="1">
        <f>'PR-RAS'!E68</f>
        <v>996544.96</v>
      </c>
      <c r="E64" s="1">
        <v>0</v>
      </c>
      <c r="F64" s="1">
        <v>0</v>
      </c>
      <c r="G64" s="2">
        <f t="shared" si="0"/>
        <v>175196.94191999998</v>
      </c>
      <c r="H64" s="2">
        <f t="shared" si="1"/>
        <v>0.11999999999534339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787813.92</v>
      </c>
      <c r="D65" s="1">
        <f>'PR-RAS'!E69</f>
        <v>996544.96</v>
      </c>
      <c r="E65" s="1">
        <v>0</v>
      </c>
      <c r="F65" s="1">
        <v>0</v>
      </c>
      <c r="G65" s="2">
        <f t="shared" si="0"/>
        <v>177977.84576</v>
      </c>
      <c r="H65" s="2">
        <f t="shared" si="1"/>
        <v>0.11999999999534339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1.39</v>
      </c>
      <c r="D78" s="1">
        <f>'PR-RAS'!E82</f>
        <v>4.01</v>
      </c>
      <c r="E78" s="1">
        <v>0</v>
      </c>
      <c r="F78" s="1">
        <v>0</v>
      </c>
      <c r="G78" s="2">
        <f t="shared" si="0"/>
        <v>0.72457000000000005</v>
      </c>
      <c r="H78" s="2">
        <f t="shared" si="1"/>
        <v>0.39999999999999969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1.39</v>
      </c>
      <c r="D79" s="1">
        <f>'PR-RAS'!E83</f>
        <v>4.01</v>
      </c>
      <c r="E79" s="1">
        <v>0</v>
      </c>
      <c r="F79" s="1">
        <v>0</v>
      </c>
      <c r="G79" s="2">
        <f t="shared" si="0"/>
        <v>0.73397999999999997</v>
      </c>
      <c r="H79" s="2">
        <f t="shared" si="1"/>
        <v>0.39999999999999969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1.39</v>
      </c>
      <c r="D81" s="1">
        <f>'PR-RAS'!E85</f>
        <v>4.01</v>
      </c>
      <c r="E81" s="1">
        <v>0</v>
      </c>
      <c r="F81" s="1">
        <v>0</v>
      </c>
      <c r="G81" s="2">
        <f t="shared" si="0"/>
        <v>0.75280000000000002</v>
      </c>
      <c r="H81" s="2">
        <f t="shared" si="1"/>
        <v>0.39999999999999969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12980.72</v>
      </c>
      <c r="D102" s="1">
        <f>'PR-RAS'!E106</f>
        <v>24131.34</v>
      </c>
      <c r="E102" s="1">
        <v>0</v>
      </c>
      <c r="F102" s="1">
        <v>0</v>
      </c>
      <c r="G102" s="2">
        <f t="shared" si="0"/>
        <v>6185.5834000000004</v>
      </c>
      <c r="H102" s="2">
        <f t="shared" si="1"/>
        <v>0.62000000000080036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12980.72</v>
      </c>
      <c r="D108" s="1">
        <f>'PR-RAS'!E112</f>
        <v>24131.34</v>
      </c>
      <c r="E108" s="1">
        <v>0</v>
      </c>
      <c r="F108" s="1">
        <v>0</v>
      </c>
      <c r="G108" s="2">
        <f t="shared" si="0"/>
        <v>6553.0438000000004</v>
      </c>
      <c r="H108" s="2">
        <f t="shared" si="1"/>
        <v>0.62000000000080036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12980.72</v>
      </c>
      <c r="D113" s="1">
        <f>'PR-RAS'!E117</f>
        <v>24131.34</v>
      </c>
      <c r="E113" s="1">
        <v>0</v>
      </c>
      <c r="F113" s="1">
        <v>0</v>
      </c>
      <c r="G113" s="2">
        <f t="shared" si="0"/>
        <v>6859.2608</v>
      </c>
      <c r="H113" s="2">
        <f t="shared" si="1"/>
        <v>0.62000000000080036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690.04</v>
      </c>
      <c r="D120" s="1">
        <f>'PR-RAS'!E124</f>
        <v>1241.72</v>
      </c>
      <c r="E120" s="1">
        <v>0</v>
      </c>
      <c r="F120" s="1">
        <v>0</v>
      </c>
      <c r="G120" s="2">
        <f t="shared" si="0"/>
        <v>377.64411999999999</v>
      </c>
      <c r="H120" s="2">
        <f t="shared" si="1"/>
        <v>0.31999999999993634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690.04</v>
      </c>
      <c r="D121" s="1">
        <f>'PR-RAS'!E125</f>
        <v>1241.72</v>
      </c>
      <c r="E121" s="1">
        <v>0</v>
      </c>
      <c r="F121" s="1">
        <v>0</v>
      </c>
      <c r="G121" s="2">
        <f t="shared" si="0"/>
        <v>380.81759999999997</v>
      </c>
      <c r="H121" s="2">
        <f t="shared" si="1"/>
        <v>0.31999999999993634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690.04</v>
      </c>
      <c r="D123" s="1">
        <f>'PR-RAS'!E127</f>
        <v>1241.72</v>
      </c>
      <c r="E123" s="1">
        <v>0</v>
      </c>
      <c r="F123" s="1">
        <v>0</v>
      </c>
      <c r="G123" s="2">
        <f t="shared" si="0"/>
        <v>387.16455999999999</v>
      </c>
      <c r="H123" s="2">
        <f t="shared" si="1"/>
        <v>0.31999999999993634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91386.41</v>
      </c>
      <c r="D129" s="1">
        <f>'PR-RAS'!E133</f>
        <v>107136.61</v>
      </c>
      <c r="E129" s="1">
        <v>0</v>
      </c>
      <c r="F129" s="1">
        <v>0</v>
      </c>
      <c r="G129" s="2">
        <f t="shared" si="0"/>
        <v>39124.432639999999</v>
      </c>
      <c r="H129" s="2">
        <f t="shared" si="1"/>
        <v>0.80000000000291038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91386.41</v>
      </c>
      <c r="D130" s="1">
        <f>'PR-RAS'!E134</f>
        <v>107136.61</v>
      </c>
      <c r="E130" s="1">
        <v>0</v>
      </c>
      <c r="F130" s="1">
        <v>0</v>
      </c>
      <c r="G130" s="2">
        <f t="shared" si="0"/>
        <v>39430.092270000001</v>
      </c>
      <c r="H130" s="2">
        <f t="shared" si="1"/>
        <v>0.80000000000291038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91386.41</v>
      </c>
      <c r="D131" s="1">
        <f>'PR-RAS'!E135</f>
        <v>107136.61</v>
      </c>
      <c r="E131" s="1">
        <v>0</v>
      </c>
      <c r="F131" s="1">
        <v>0</v>
      </c>
      <c r="G131" s="2">
        <f t="shared" si="0"/>
        <v>39735.751900000003</v>
      </c>
      <c r="H131" s="2">
        <f t="shared" si="1"/>
        <v>0.80000000000291038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887895.25000000012</v>
      </c>
      <c r="D147" s="1">
        <f>'PR-RAS'!E151</f>
        <v>1112017.04</v>
      </c>
      <c r="E147" s="1">
        <v>0</v>
      </c>
      <c r="F147" s="1">
        <v>0</v>
      </c>
      <c r="G147" s="2">
        <f t="shared" si="0"/>
        <v>454341.68218</v>
      </c>
      <c r="H147" s="2">
        <f t="shared" si="1"/>
        <v>0.29000000015366822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718566.43</v>
      </c>
      <c r="D148" s="1">
        <f>'PR-RAS'!E152</f>
        <v>919640.89</v>
      </c>
      <c r="E148" s="1">
        <v>0</v>
      </c>
      <c r="F148" s="1">
        <v>0</v>
      </c>
      <c r="G148" s="2">
        <f t="shared" si="0"/>
        <v>376003.68686999998</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596053.65</v>
      </c>
      <c r="D149" s="1">
        <f>'PR-RAS'!E153</f>
        <v>764944.92</v>
      </c>
      <c r="E149" s="1">
        <v>0</v>
      </c>
      <c r="F149" s="1">
        <v>0</v>
      </c>
      <c r="G149" s="2">
        <f t="shared" si="0"/>
        <v>314639.63652</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596053.65</v>
      </c>
      <c r="D150" s="1">
        <f>'PR-RAS'!E154</f>
        <v>764944.92</v>
      </c>
      <c r="E150" s="1">
        <v>0</v>
      </c>
      <c r="F150" s="1">
        <v>0</v>
      </c>
      <c r="G150" s="2">
        <f t="shared" si="0"/>
        <v>316765.58001000003</v>
      </c>
      <c r="H150" s="2">
        <f t="shared" si="1"/>
        <v>0.42999999993480742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23952.66</v>
      </c>
      <c r="D154" s="1">
        <f>'PR-RAS'!E158</f>
        <v>28283.46</v>
      </c>
      <c r="E154" s="1">
        <v>0</v>
      </c>
      <c r="F154" s="1">
        <v>0</v>
      </c>
      <c r="G154" s="2">
        <f t="shared" si="0"/>
        <v>12319.49574</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98560.12</v>
      </c>
      <c r="D155" s="1">
        <f>'PR-RAS'!E159</f>
        <v>126412.51</v>
      </c>
      <c r="E155" s="1">
        <v>0</v>
      </c>
      <c r="F155" s="1">
        <v>0</v>
      </c>
      <c r="G155" s="2">
        <f t="shared" si="0"/>
        <v>54113.311560000002</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98560.12</v>
      </c>
      <c r="D157" s="1">
        <f>'PR-RAS'!E161</f>
        <v>126412.51</v>
      </c>
      <c r="E157" s="1">
        <v>0</v>
      </c>
      <c r="F157" s="1">
        <v>0</v>
      </c>
      <c r="G157" s="2">
        <f t="shared" si="0"/>
        <v>54816.081839999999</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168815.72</v>
      </c>
      <c r="D159" s="1">
        <f>'PR-RAS'!E163</f>
        <v>192284.04</v>
      </c>
      <c r="E159" s="1">
        <v>0</v>
      </c>
      <c r="F159" s="1">
        <v>0</v>
      </c>
      <c r="G159" s="2">
        <f t="shared" si="0"/>
        <v>87434.640400000004</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40403.69</v>
      </c>
      <c r="D160" s="1">
        <f>'PR-RAS'!E164</f>
        <v>41703</v>
      </c>
      <c r="E160" s="1">
        <v>0</v>
      </c>
      <c r="F160" s="1">
        <v>0</v>
      </c>
      <c r="G160" s="2">
        <f t="shared" si="0"/>
        <v>19685.740710000002</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5958.19</v>
      </c>
      <c r="D161" s="1">
        <f>'PR-RAS'!E165</f>
        <v>6210.56</v>
      </c>
      <c r="E161" s="1">
        <v>0</v>
      </c>
      <c r="F161" s="1">
        <v>0</v>
      </c>
      <c r="G161" s="2">
        <f t="shared" si="0"/>
        <v>2940.6896000000002</v>
      </c>
      <c r="H161" s="2">
        <f t="shared" si="1"/>
        <v>0.62999999999919964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34008.92</v>
      </c>
      <c r="D162" s="1">
        <f>'PR-RAS'!E166</f>
        <v>35492.44</v>
      </c>
      <c r="E162" s="1">
        <v>0</v>
      </c>
      <c r="F162" s="1">
        <v>0</v>
      </c>
      <c r="G162" s="2">
        <f t="shared" si="0"/>
        <v>16904.001800000002</v>
      </c>
      <c r="H162" s="2">
        <f t="shared" si="1"/>
        <v>0.52000000000407454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436.58</v>
      </c>
      <c r="D163" s="1">
        <f>'PR-RAS'!E167</f>
        <v>0</v>
      </c>
      <c r="E163" s="1">
        <v>0</v>
      </c>
      <c r="F163" s="1">
        <v>0</v>
      </c>
      <c r="G163" s="2">
        <f t="shared" si="0"/>
        <v>70.725960000000001</v>
      </c>
      <c r="H163" s="2">
        <f t="shared" si="1"/>
        <v>0.42000000000001592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104458.31000000001</v>
      </c>
      <c r="D165" s="1">
        <f>'PR-RAS'!E169</f>
        <v>122356.92000000001</v>
      </c>
      <c r="E165" s="1">
        <v>0</v>
      </c>
      <c r="F165" s="1">
        <v>0</v>
      </c>
      <c r="G165" s="2">
        <f t="shared" si="0"/>
        <v>57264.232600000003</v>
      </c>
      <c r="H165" s="2">
        <f t="shared" si="1"/>
        <v>0.38999999999941792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6433.5</v>
      </c>
      <c r="D166" s="1">
        <f>'PR-RAS'!E170</f>
        <v>3902.36</v>
      </c>
      <c r="E166" s="1">
        <v>0</v>
      </c>
      <c r="F166" s="1">
        <v>0</v>
      </c>
      <c r="G166" s="2">
        <f t="shared" si="0"/>
        <v>2349.3063000000002</v>
      </c>
      <c r="H166" s="2">
        <f t="shared" si="1"/>
        <v>0.86000000000012733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39130.46</v>
      </c>
      <c r="D167" s="1">
        <f>'PR-RAS'!E171</f>
        <v>44752.62</v>
      </c>
      <c r="E167" s="1">
        <v>0</v>
      </c>
      <c r="F167" s="1">
        <v>0</v>
      </c>
      <c r="G167" s="2">
        <f t="shared" si="0"/>
        <v>21353.526200000004</v>
      </c>
      <c r="H167" s="2">
        <f t="shared" si="1"/>
        <v>0.83999999999650754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54043.62</v>
      </c>
      <c r="D168" s="1">
        <f>'PR-RAS'!E172</f>
        <v>66548.22</v>
      </c>
      <c r="E168" s="1">
        <v>0</v>
      </c>
      <c r="F168" s="1">
        <v>0</v>
      </c>
      <c r="G168" s="2">
        <f t="shared" si="0"/>
        <v>31252.390020000003</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4765.3500000000004</v>
      </c>
      <c r="D169" s="1">
        <f>'PR-RAS'!E173</f>
        <v>7153.72</v>
      </c>
      <c r="E169" s="1">
        <v>0</v>
      </c>
      <c r="F169" s="1">
        <v>0</v>
      </c>
      <c r="G169" s="2">
        <f t="shared" si="0"/>
        <v>3204.2287200000005</v>
      </c>
      <c r="H169" s="2">
        <f t="shared" si="1"/>
        <v>0.63000000000010914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85.38</v>
      </c>
      <c r="D172" s="1">
        <f>'PR-RAS'!E176</f>
        <v>0</v>
      </c>
      <c r="E172" s="1">
        <v>0</v>
      </c>
      <c r="F172" s="1">
        <v>0</v>
      </c>
      <c r="G172" s="2">
        <f t="shared" si="0"/>
        <v>14.59998</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18929.629999999997</v>
      </c>
      <c r="D173" s="1">
        <f>'PR-RAS'!E177</f>
        <v>24988.03</v>
      </c>
      <c r="E173" s="1">
        <v>0</v>
      </c>
      <c r="F173" s="1">
        <v>0</v>
      </c>
      <c r="G173" s="2">
        <f t="shared" si="0"/>
        <v>11851.778679999999</v>
      </c>
      <c r="H173" s="2">
        <f t="shared" si="1"/>
        <v>0.40000000000145519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2843.96</v>
      </c>
      <c r="D174" s="1">
        <f>'PR-RAS'!E178</f>
        <v>8567.2000000000007</v>
      </c>
      <c r="E174" s="1">
        <v>0</v>
      </c>
      <c r="F174" s="1">
        <v>0</v>
      </c>
      <c r="G174" s="2">
        <f t="shared" si="0"/>
        <v>3456.2562800000001</v>
      </c>
      <c r="H174" s="2">
        <f t="shared" si="1"/>
        <v>0.24000000000069122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3250.26</v>
      </c>
      <c r="D175" s="1">
        <f>'PR-RAS'!E179</f>
        <v>3201.03</v>
      </c>
      <c r="E175" s="1">
        <v>0</v>
      </c>
      <c r="F175" s="1">
        <v>0</v>
      </c>
      <c r="G175" s="2">
        <f t="shared" si="0"/>
        <v>1679.5036799999998</v>
      </c>
      <c r="H175" s="2">
        <f t="shared" si="1"/>
        <v>0.29000000000041837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668.86</v>
      </c>
      <c r="D176" s="1">
        <f>'PR-RAS'!E180</f>
        <v>0</v>
      </c>
      <c r="E176" s="1">
        <v>0</v>
      </c>
      <c r="F176" s="1">
        <v>0</v>
      </c>
      <c r="G176" s="2">
        <f t="shared" si="0"/>
        <v>117.0505</v>
      </c>
      <c r="H176" s="2">
        <f t="shared" si="1"/>
        <v>0.13999999999998636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7082.94</v>
      </c>
      <c r="D177" s="1">
        <f>'PR-RAS'!E181</f>
        <v>6946.08</v>
      </c>
      <c r="E177" s="1">
        <v>0</v>
      </c>
      <c r="F177" s="1">
        <v>0</v>
      </c>
      <c r="G177" s="2">
        <f t="shared" si="0"/>
        <v>3691.6175999999996</v>
      </c>
      <c r="H177" s="2">
        <f t="shared" si="1"/>
        <v>0.14000000000032742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2022.73</v>
      </c>
      <c r="D179" s="1">
        <f>'PR-RAS'!E183</f>
        <v>2145.41</v>
      </c>
      <c r="E179" s="1">
        <v>0</v>
      </c>
      <c r="F179" s="1">
        <v>0</v>
      </c>
      <c r="G179" s="2">
        <f t="shared" si="0"/>
        <v>1123.8118999999999</v>
      </c>
      <c r="H179" s="2">
        <f t="shared" si="1"/>
        <v>0.67999999999983629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62.5</v>
      </c>
      <c r="E180" s="1">
        <v>0</v>
      </c>
      <c r="F180" s="1">
        <v>0</v>
      </c>
      <c r="G180" s="2">
        <f t="shared" si="0"/>
        <v>33.510590000000001</v>
      </c>
      <c r="H180" s="2">
        <f t="shared" si="1"/>
        <v>0.71000000000000085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1135.1400000000001</v>
      </c>
      <c r="D181" s="1">
        <f>'PR-RAS'!E185</f>
        <v>1974.23</v>
      </c>
      <c r="E181" s="1">
        <v>0</v>
      </c>
      <c r="F181" s="1">
        <v>0</v>
      </c>
      <c r="G181" s="2">
        <f t="shared" si="0"/>
        <v>915.048</v>
      </c>
      <c r="H181" s="2">
        <f t="shared" si="1"/>
        <v>0.37000000000011823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1863.53</v>
      </c>
      <c r="D182" s="1">
        <f>'PR-RAS'!E186</f>
        <v>2091.58</v>
      </c>
      <c r="E182" s="1">
        <v>0</v>
      </c>
      <c r="F182" s="1">
        <v>0</v>
      </c>
      <c r="G182" s="2">
        <f t="shared" si="0"/>
        <v>1094.4508899999998</v>
      </c>
      <c r="H182" s="2">
        <f t="shared" si="1"/>
        <v>0.89000000000010004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5024.09</v>
      </c>
      <c r="D184" s="1">
        <f>'PR-RAS'!E188</f>
        <v>3236.0899999999997</v>
      </c>
      <c r="E184" s="1">
        <v>0</v>
      </c>
      <c r="F184" s="1">
        <v>0</v>
      </c>
      <c r="G184" s="2">
        <f t="shared" si="0"/>
        <v>2103.8174100000001</v>
      </c>
      <c r="H184" s="2">
        <f t="shared" si="1"/>
        <v>0.17999999999983629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1573.31</v>
      </c>
      <c r="D187" s="1">
        <f>'PR-RAS'!E191</f>
        <v>812.8</v>
      </c>
      <c r="E187" s="1">
        <v>0</v>
      </c>
      <c r="F187" s="1">
        <v>0</v>
      </c>
      <c r="G187" s="2">
        <f t="shared" si="0"/>
        <v>594.99725999999998</v>
      </c>
      <c r="H187" s="2">
        <f t="shared" si="1"/>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133.09</v>
      </c>
      <c r="E188" s="1">
        <v>0</v>
      </c>
      <c r="F188" s="1">
        <v>0</v>
      </c>
      <c r="G188" s="2">
        <f t="shared" si="0"/>
        <v>62.184980000000003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1648.86</v>
      </c>
      <c r="D189" s="1">
        <f>'PR-RAS'!E193</f>
        <v>1960</v>
      </c>
      <c r="E189" s="1">
        <v>0</v>
      </c>
      <c r="F189" s="1">
        <v>0</v>
      </c>
      <c r="G189" s="2">
        <f t="shared" si="0"/>
        <v>1046.94568</v>
      </c>
      <c r="H189" s="2">
        <f t="shared" si="1"/>
        <v>0.14000000000010004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1735.56</v>
      </c>
      <c r="D191" s="1">
        <f>'PR-RAS'!E195</f>
        <v>330.2</v>
      </c>
      <c r="E191" s="1">
        <v>0</v>
      </c>
      <c r="F191" s="1">
        <v>0</v>
      </c>
      <c r="G191" s="2">
        <f t="shared" si="0"/>
        <v>455.23239999999998</v>
      </c>
      <c r="H191" s="2">
        <f t="shared" si="1"/>
        <v>0.6400000000000432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58.8</v>
      </c>
      <c r="D192" s="1">
        <f>'PR-RAS'!E196</f>
        <v>92.11</v>
      </c>
      <c r="E192" s="1">
        <v>0</v>
      </c>
      <c r="F192" s="1">
        <v>0</v>
      </c>
      <c r="G192" s="2">
        <f t="shared" si="0"/>
        <v>46.416819999999994</v>
      </c>
      <c r="H192" s="2">
        <f t="shared" si="1"/>
        <v>0.31000000000000227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58.8</v>
      </c>
      <c r="D206" s="1">
        <f>'PR-RAS'!E210</f>
        <v>92.11</v>
      </c>
      <c r="E206" s="1">
        <v>0</v>
      </c>
      <c r="F206" s="1">
        <v>0</v>
      </c>
      <c r="G206" s="2">
        <f t="shared" si="0"/>
        <v>49.819099999999992</v>
      </c>
      <c r="H206" s="2">
        <f t="shared" si="1"/>
        <v>0.31000000000000227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58.8</v>
      </c>
      <c r="D207" s="1">
        <f>'PR-RAS'!E211</f>
        <v>92.11</v>
      </c>
      <c r="E207" s="1">
        <v>0</v>
      </c>
      <c r="F207" s="1">
        <v>0</v>
      </c>
      <c r="G207" s="2">
        <f t="shared" si="0"/>
        <v>50.062119999999993</v>
      </c>
      <c r="H207" s="2">
        <f t="shared" si="1"/>
        <v>0.31000000000000227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454.3</v>
      </c>
      <c r="D259" s="1">
        <f>'PR-RAS'!E263</f>
        <v>0</v>
      </c>
      <c r="E259" s="1">
        <v>0</v>
      </c>
      <c r="F259" s="1">
        <v>0</v>
      </c>
      <c r="G259" s="2">
        <f t="shared" si="0"/>
        <v>117.2094</v>
      </c>
      <c r="H259" s="2">
        <f t="shared" si="1"/>
        <v>0.30000000000001137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454.3</v>
      </c>
      <c r="D260" s="1">
        <f>'PR-RAS'!E264</f>
        <v>0</v>
      </c>
      <c r="E260" s="1">
        <v>0</v>
      </c>
      <c r="F260" s="1">
        <v>0</v>
      </c>
      <c r="G260" s="2">
        <f t="shared" si="0"/>
        <v>117.66370000000001</v>
      </c>
      <c r="H260" s="2">
        <f t="shared" si="1"/>
        <v>0.30000000000001137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454.3</v>
      </c>
      <c r="D262" s="1">
        <f>'PR-RAS'!E266</f>
        <v>0</v>
      </c>
      <c r="E262" s="1">
        <v>0</v>
      </c>
      <c r="F262" s="1">
        <v>0</v>
      </c>
      <c r="G262" s="2">
        <f t="shared" si="0"/>
        <v>118.57230000000001</v>
      </c>
      <c r="H262" s="2">
        <f t="shared" si="1"/>
        <v>0.30000000000001137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887895.25000000012</v>
      </c>
      <c r="D285" s="1">
        <f>'PR-RAS'!E289</f>
        <v>1112017.04</v>
      </c>
      <c r="E285" s="1">
        <v>0</v>
      </c>
      <c r="F285" s="1">
        <v>0</v>
      </c>
      <c r="G285" s="2">
        <f t="shared" si="8"/>
        <v>883787.9297199999</v>
      </c>
      <c r="H285" s="2">
        <f t="shared" si="9"/>
        <v>0.29000000015366822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4977.2299999999814</v>
      </c>
      <c r="D286" s="1">
        <f>'PR-RAS'!E290</f>
        <v>17041.59999999986</v>
      </c>
      <c r="E286" s="1">
        <v>0</v>
      </c>
      <c r="F286" s="1">
        <v>0</v>
      </c>
      <c r="G286" s="2">
        <f t="shared" si="8"/>
        <v>11132.222549999915</v>
      </c>
      <c r="H286" s="2">
        <f t="shared" si="9"/>
        <v>0.63000000012107193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3056</v>
      </c>
      <c r="E293" s="1">
        <v>0</v>
      </c>
      <c r="F293" s="1">
        <v>0</v>
      </c>
      <c r="G293" s="2">
        <f t="shared" si="8"/>
        <v>1784.704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3056</v>
      </c>
      <c r="E306" s="1">
        <v>0</v>
      </c>
      <c r="F306" s="1">
        <v>0</v>
      </c>
      <c r="G306" s="2">
        <f t="shared" si="8"/>
        <v>1864.1599999999999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196</v>
      </c>
      <c r="E307" s="1">
        <v>0</v>
      </c>
      <c r="F307" s="1">
        <v>0</v>
      </c>
      <c r="G307" s="2">
        <f t="shared" si="8"/>
        <v>119.952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196</v>
      </c>
      <c r="E308" s="1">
        <v>0</v>
      </c>
      <c r="F308" s="1">
        <v>0</v>
      </c>
      <c r="G308" s="2">
        <f t="shared" si="8"/>
        <v>120.34399999999999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2860</v>
      </c>
      <c r="E321" s="1">
        <v>0</v>
      </c>
      <c r="F321" s="1">
        <v>0</v>
      </c>
      <c r="G321" s="2">
        <f t="shared" si="8"/>
        <v>1830.4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2860</v>
      </c>
      <c r="E322" s="1">
        <v>0</v>
      </c>
      <c r="F322" s="1">
        <v>0</v>
      </c>
      <c r="G322" s="2">
        <f t="shared" si="8"/>
        <v>1836.1200000000001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348.39</v>
      </c>
      <c r="D345" s="1">
        <f>'PR-RAS'!E350</f>
        <v>2443.79</v>
      </c>
      <c r="E345" s="1">
        <v>0</v>
      </c>
      <c r="F345" s="1">
        <v>0</v>
      </c>
      <c r="G345" s="2">
        <f t="shared" si="8"/>
        <v>1801.1736799999999</v>
      </c>
      <c r="H345" s="2">
        <f t="shared" si="9"/>
        <v>0.60000000000002274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348.39</v>
      </c>
      <c r="D358" s="1">
        <f>'PR-RAS'!E363</f>
        <v>2443.79</v>
      </c>
      <c r="E358" s="1">
        <v>0</v>
      </c>
      <c r="F358" s="1">
        <v>0</v>
      </c>
      <c r="G358" s="2">
        <f t="shared" si="8"/>
        <v>1869.2412899999999</v>
      </c>
      <c r="H358" s="2">
        <f t="shared" si="9"/>
        <v>0.60000000000002274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348.39</v>
      </c>
      <c r="D364" s="1">
        <f>'PR-RAS'!E369</f>
        <v>2443.79</v>
      </c>
      <c r="E364" s="1">
        <v>0</v>
      </c>
      <c r="F364" s="1">
        <v>0</v>
      </c>
      <c r="G364" s="2">
        <f t="shared" si="8"/>
        <v>1900.6571100000001</v>
      </c>
      <c r="H364" s="2">
        <f t="shared" si="9"/>
        <v>0.60000000000002274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1757.19</v>
      </c>
      <c r="E365" s="1">
        <v>0</v>
      </c>
      <c r="F365" s="1">
        <v>0</v>
      </c>
      <c r="G365" s="2">
        <f t="shared" si="8"/>
        <v>1279.23432</v>
      </c>
      <c r="H365" s="2">
        <f t="shared" si="9"/>
        <v>0.19000000000005457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348.39</v>
      </c>
      <c r="D371" s="1">
        <f>'PR-RAS'!E376</f>
        <v>686.6</v>
      </c>
      <c r="E371" s="1">
        <v>0</v>
      </c>
      <c r="F371" s="1">
        <v>0</v>
      </c>
      <c r="G371" s="2">
        <f t="shared" si="8"/>
        <v>636.98830000000009</v>
      </c>
      <c r="H371" s="2">
        <f t="shared" si="9"/>
        <v>0.78999999999996362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612.21</v>
      </c>
      <c r="E402" s="1">
        <v>0</v>
      </c>
      <c r="F402" s="1">
        <v>0</v>
      </c>
      <c r="G402" s="2">
        <f t="shared" si="8"/>
        <v>490.99242000000004</v>
      </c>
      <c r="H402" s="2">
        <f t="shared" si="9"/>
        <v>0.21000000000003638</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348.39</v>
      </c>
      <c r="D403" s="1">
        <f>'PR-RAS'!E408</f>
        <v>0</v>
      </c>
      <c r="E403" s="1">
        <v>0</v>
      </c>
      <c r="F403" s="1">
        <v>0</v>
      </c>
      <c r="G403" s="2">
        <f t="shared" si="8"/>
        <v>140.05278000000001</v>
      </c>
      <c r="H403" s="2">
        <f t="shared" si="9"/>
        <v>0.38999999999998636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892872.4800000001</v>
      </c>
      <c r="D407" s="1">
        <f>'PR-RAS'!E412</f>
        <v>1132114.6399999999</v>
      </c>
      <c r="E407" s="1">
        <v>0</v>
      </c>
      <c r="F407" s="1">
        <v>0</v>
      </c>
      <c r="G407" s="2">
        <f t="shared" si="8"/>
        <v>1281783.3145600001</v>
      </c>
      <c r="H407" s="2">
        <f t="shared" si="9"/>
        <v>0.84000000020023435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888243.64000000013</v>
      </c>
      <c r="D408" s="1">
        <f>'PR-RAS'!E413</f>
        <v>1114460.83</v>
      </c>
      <c r="E408" s="1">
        <v>0</v>
      </c>
      <c r="F408" s="1">
        <v>0</v>
      </c>
      <c r="G408" s="2">
        <f t="shared" si="8"/>
        <v>1268686.2771000001</v>
      </c>
      <c r="H408" s="2">
        <f t="shared" si="9"/>
        <v>0.52999999979510903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4628.8399999999674</v>
      </c>
      <c r="D409" s="1">
        <f>'PR-RAS'!E414</f>
        <v>17653.809999999823</v>
      </c>
      <c r="E409" s="1">
        <v>0</v>
      </c>
      <c r="F409" s="1">
        <v>0</v>
      </c>
      <c r="G409" s="2">
        <f t="shared" si="8"/>
        <v>16294.075679999842</v>
      </c>
      <c r="H409" s="2">
        <f t="shared" si="9"/>
        <v>0.35000000020954758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892872.4800000001</v>
      </c>
      <c r="D633" s="1">
        <f>'PR-RAS'!E639</f>
        <v>1132114.6399999999</v>
      </c>
      <c r="E633" s="1">
        <v>0</v>
      </c>
      <c r="F633" s="1">
        <v>0</v>
      </c>
      <c r="G633" s="2">
        <f t="shared" si="10"/>
        <v>1995288.3123199998</v>
      </c>
      <c r="H633" s="2">
        <f t="shared" si="11"/>
        <v>0.84000000020023435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888243.64000000013</v>
      </c>
      <c r="D634" s="1">
        <f>'PR-RAS'!E640</f>
        <v>1114460.83</v>
      </c>
      <c r="E634" s="1">
        <v>0</v>
      </c>
      <c r="F634" s="1">
        <v>0</v>
      </c>
      <c r="G634" s="2">
        <f t="shared" si="10"/>
        <v>1973165.6349000002</v>
      </c>
      <c r="H634" s="2">
        <f t="shared" si="11"/>
        <v>0.52999999979510903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4628.8399999999674</v>
      </c>
      <c r="D635" s="1">
        <f>'PR-RAS'!E641</f>
        <v>17653.809999999823</v>
      </c>
      <c r="E635" s="1">
        <v>0</v>
      </c>
      <c r="F635" s="1">
        <v>0</v>
      </c>
      <c r="G635" s="2">
        <f t="shared" si="10"/>
        <v>25319.715639999755</v>
      </c>
      <c r="H635" s="2">
        <f t="shared" si="11"/>
        <v>0.35000000020954758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4628.8399999999674</v>
      </c>
      <c r="D639" s="1">
        <f>'PR-RAS'!E645</f>
        <v>17653.809999999823</v>
      </c>
      <c r="E639" s="1">
        <v>0</v>
      </c>
      <c r="F639" s="1">
        <v>0</v>
      </c>
      <c r="G639" s="2">
        <f t="shared" si="10"/>
        <v>25479.461479999754</v>
      </c>
      <c r="H639" s="2">
        <f t="shared" si="11"/>
        <v>0.35000000020954758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11450.19</v>
      </c>
      <c r="D642" s="1">
        <f>'PR-RAS'!E649</f>
        <v>26548.32</v>
      </c>
      <c r="E642" s="1">
        <v>0</v>
      </c>
      <c r="F642" s="1">
        <v>0</v>
      </c>
      <c r="G642" s="2">
        <f t="shared" si="10"/>
        <v>41374.518029999999</v>
      </c>
      <c r="H642" s="2">
        <f t="shared" si="11"/>
        <v>0.51000000000021828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67784.899999999994</v>
      </c>
      <c r="D643" s="1">
        <f>'PR-RAS'!E650</f>
        <v>94899.64</v>
      </c>
      <c r="E643" s="1">
        <v>0</v>
      </c>
      <c r="F643" s="1">
        <v>0</v>
      </c>
      <c r="G643" s="2">
        <f t="shared" si="10"/>
        <v>165369.04355999999</v>
      </c>
      <c r="H643" s="2">
        <f t="shared" si="11"/>
        <v>0.46000000000640284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72139.490000000005</v>
      </c>
      <c r="D644" s="1">
        <f>'PR-RAS'!E651</f>
        <v>98507.58</v>
      </c>
      <c r="E644" s="1">
        <v>0</v>
      </c>
      <c r="F644" s="1">
        <v>0</v>
      </c>
      <c r="G644" s="2">
        <f t="shared" si="10"/>
        <v>173066.43995000003</v>
      </c>
      <c r="H644" s="2">
        <f t="shared" si="11"/>
        <v>0.91000000000349246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7095.5999999999913</v>
      </c>
      <c r="D645" s="1">
        <f>'PR-RAS'!E652</f>
        <v>22940.37999999999</v>
      </c>
      <c r="E645" s="1">
        <v>0</v>
      </c>
      <c r="F645" s="1">
        <v>0</v>
      </c>
      <c r="G645" s="2">
        <f t="shared" si="10"/>
        <v>34116.77583999998</v>
      </c>
      <c r="H645" s="2">
        <f t="shared" si="11"/>
        <v>0.77999999999883585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72</v>
      </c>
      <c r="E647" s="1">
        <v>0</v>
      </c>
      <c r="F647" s="1">
        <v>0</v>
      </c>
      <c r="G647" s="2">
        <f t="shared" si="10"/>
        <v>139.536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72</v>
      </c>
      <c r="E649" s="1">
        <v>0</v>
      </c>
      <c r="F649" s="1">
        <v>0</v>
      </c>
      <c r="G649" s="2">
        <f t="shared" si="10"/>
        <v>139.96800000000002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781995.12</v>
      </c>
      <c r="D668" s="1">
        <f>'PR-RAS'!E675</f>
        <v>990851.47</v>
      </c>
      <c r="E668" s="1">
        <v>0</v>
      </c>
      <c r="F668" s="1">
        <v>0</v>
      </c>
      <c r="G668" s="2">
        <f t="shared" si="10"/>
        <v>1843386.6060200001</v>
      </c>
      <c r="H668" s="2">
        <f t="shared" si="11"/>
        <v>0.58999999996740371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5818.8</v>
      </c>
      <c r="D669" s="1">
        <f>'PR-RAS'!E676</f>
        <v>5693.49</v>
      </c>
      <c r="E669" s="1">
        <v>0</v>
      </c>
      <c r="F669" s="1">
        <v>0</v>
      </c>
      <c r="G669" s="2">
        <f t="shared" si="10"/>
        <v>11493.46104</v>
      </c>
      <c r="H669" s="2">
        <f t="shared" si="11"/>
        <v>0.68999999999959982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10497.66</v>
      </c>
      <c r="D703" s="1">
        <f>'PR-RAS'!E710</f>
        <v>17403.46</v>
      </c>
      <c r="E703" s="1">
        <v>0</v>
      </c>
      <c r="F703" s="1">
        <v>0</v>
      </c>
      <c r="G703" s="2">
        <f t="shared" si="10"/>
        <v>31803.815159999998</v>
      </c>
      <c r="H703" s="2">
        <f t="shared" si="11"/>
        <v>0.7999999999992724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935.48</v>
      </c>
      <c r="D710" s="1">
        <f>'PR-RAS'!E717</f>
        <v>1545.04</v>
      </c>
      <c r="E710" s="1">
        <v>0</v>
      </c>
      <c r="F710" s="1">
        <v>0</v>
      </c>
      <c r="G710" s="2">
        <f t="shared" si="10"/>
        <v>2854.1220399999997</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34008.92</v>
      </c>
      <c r="D711" s="1">
        <f>'PR-RAS'!E718</f>
        <v>35492.44</v>
      </c>
      <c r="E711" s="1">
        <v>0</v>
      </c>
      <c r="F711" s="1">
        <v>0</v>
      </c>
      <c r="G711" s="2">
        <f t="shared" si="10"/>
        <v>74545.597999999998</v>
      </c>
      <c r="H711" s="2">
        <f t="shared" si="11"/>
        <v>0.52000000000407454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1724.1</v>
      </c>
      <c r="D713" s="1">
        <f>'PR-RAS'!E720</f>
        <v>1493.16</v>
      </c>
      <c r="E713" s="1">
        <v>0</v>
      </c>
      <c r="F713" s="1">
        <v>0</v>
      </c>
      <c r="G713" s="2">
        <f t="shared" si="10"/>
        <v>3353.8190399999999</v>
      </c>
      <c r="H713" s="2">
        <f t="shared" si="11"/>
        <v>0.25999999999999091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198257.18</v>
      </c>
      <c r="D1480" s="6"/>
      <c r="E1480" s="6">
        <v>0</v>
      </c>
      <c r="F1480" s="6">
        <v>0</v>
      </c>
      <c r="G1480" s="7">
        <f t="shared" ref="G1480:G1580" si="34">B1480/1000*C1480</f>
        <v>198.25718000000001</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1000352.75</v>
      </c>
      <c r="D1481" s="1">
        <v>0</v>
      </c>
      <c r="E1481" s="1">
        <v>0</v>
      </c>
      <c r="F1481" s="1">
        <v>0</v>
      </c>
      <c r="G1481" s="2">
        <f t="shared" si="34"/>
        <v>2000.7055</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1000352.75</v>
      </c>
      <c r="D1483" s="1">
        <v>0</v>
      </c>
      <c r="E1483" s="1">
        <v>0</v>
      </c>
      <c r="F1483" s="1">
        <v>0</v>
      </c>
      <c r="G1483" s="2">
        <f t="shared" si="34"/>
        <v>4001.4110000000001</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796037.28</v>
      </c>
      <c r="D1484" s="1">
        <v>0</v>
      </c>
      <c r="E1484" s="1">
        <v>0</v>
      </c>
      <c r="F1484" s="1">
        <v>0</v>
      </c>
      <c r="G1484" s="2">
        <f t="shared" si="34"/>
        <v>3980.1864</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186706.37</v>
      </c>
      <c r="D1485" s="1">
        <v>0</v>
      </c>
      <c r="E1485" s="1">
        <v>0</v>
      </c>
      <c r="F1485" s="1">
        <v>0</v>
      </c>
      <c r="G1485" s="2">
        <f t="shared" si="34"/>
        <v>1120.23822</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92.11</v>
      </c>
      <c r="D1486" s="1">
        <v>0</v>
      </c>
      <c r="E1486" s="1">
        <v>0</v>
      </c>
      <c r="F1486" s="1">
        <v>0</v>
      </c>
      <c r="G1486" s="2">
        <f t="shared" si="34"/>
        <v>0.64476999999999995</v>
      </c>
      <c r="H1486" s="2">
        <f t="shared" si="35"/>
        <v>0.10999999999999943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17516.990000000002</v>
      </c>
      <c r="D1491" s="1">
        <v>0</v>
      </c>
      <c r="E1491" s="1">
        <v>0</v>
      </c>
      <c r="F1491" s="1">
        <v>0</v>
      </c>
      <c r="G1491" s="2">
        <f t="shared" si="34"/>
        <v>210.20388000000003</v>
      </c>
      <c r="H1491" s="2">
        <f t="shared" si="35"/>
        <v>9.9999999983992893E-3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1133331.26</v>
      </c>
      <c r="D1499" s="1">
        <v>0</v>
      </c>
      <c r="E1499" s="1">
        <v>0</v>
      </c>
      <c r="F1499" s="1">
        <v>0</v>
      </c>
      <c r="G1499" s="2">
        <f t="shared" si="34"/>
        <v>22666.625200000002</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1133331.26</v>
      </c>
      <c r="D1501" s="1">
        <v>0</v>
      </c>
      <c r="E1501" s="1">
        <v>0</v>
      </c>
      <c r="F1501" s="1">
        <v>0</v>
      </c>
      <c r="G1501" s="2">
        <f t="shared" si="34"/>
        <v>24933.28772</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934693.76</v>
      </c>
      <c r="D1502" s="1">
        <v>0</v>
      </c>
      <c r="E1502" s="1">
        <v>0</v>
      </c>
      <c r="F1502" s="1">
        <v>0</v>
      </c>
      <c r="G1502" s="2">
        <f t="shared" si="34"/>
        <v>21497.956480000001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188568.87</v>
      </c>
      <c r="D1503" s="1">
        <v>0</v>
      </c>
      <c r="E1503" s="1">
        <v>0</v>
      </c>
      <c r="F1503" s="1">
        <v>0</v>
      </c>
      <c r="G1503" s="2">
        <f t="shared" si="34"/>
        <v>4525.6528799999996</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92.11</v>
      </c>
      <c r="D1504" s="1">
        <v>0</v>
      </c>
      <c r="E1504" s="1">
        <v>0</v>
      </c>
      <c r="F1504" s="1">
        <v>0</v>
      </c>
      <c r="G1504" s="2">
        <f t="shared" si="34"/>
        <v>2.3027500000000001</v>
      </c>
      <c r="H1504" s="2">
        <f t="shared" si="35"/>
        <v>0.10999999999999943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9976.52</v>
      </c>
      <c r="D1509" s="1">
        <v>0</v>
      </c>
      <c r="E1509" s="1">
        <v>0</v>
      </c>
      <c r="F1509" s="1">
        <v>0</v>
      </c>
      <c r="G1509" s="2">
        <f t="shared" si="34"/>
        <v>299.29559999999998</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65278.669999999925</v>
      </c>
      <c r="D1517" s="1">
        <v>0</v>
      </c>
      <c r="E1517" s="1">
        <v>0</v>
      </c>
      <c r="F1517" s="1">
        <v>0</v>
      </c>
      <c r="G1517" s="2">
        <f t="shared" si="34"/>
        <v>2480.589459999997</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65278.67</v>
      </c>
      <c r="D1576" s="1">
        <v>0</v>
      </c>
      <c r="E1576" s="1">
        <v>0</v>
      </c>
      <c r="F1576" s="1">
        <v>0</v>
      </c>
      <c r="G1576" s="2">
        <f t="shared" si="34"/>
        <v>6332.0309900000002</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65278.67</v>
      </c>
      <c r="D1578" s="1">
        <v>0</v>
      </c>
      <c r="E1578" s="1">
        <v>0</v>
      </c>
      <c r="F1578" s="1">
        <v>0</v>
      </c>
      <c r="G1578" s="2">
        <f t="shared" si="34"/>
        <v>6462.5883300000005</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10477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892872.4800000001</v>
      </c>
      <c r="I16" s="170">
        <f>'PR-RAS'!E6</f>
        <v>1129058.6399999999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887895.25000000012</v>
      </c>
      <c r="I17" s="170">
        <f>'PR-RAS'!E151</f>
        <v>1112017.04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4628.8399999999674</v>
      </c>
      <c r="I18" s="170">
        <f>'PR-RAS'!E645</f>
        <v>17653.809999999823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198257.18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65278.669999999925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65278.67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892872.4800000001</v>
      </c>
      <c r="E6" s="51">
        <f>E7+E44+E50+E82+E106+E124+E133+E139</f>
        <v>1129058.6399999999</v>
      </c>
      <c r="F6" s="52">
        <f t="shared" ref="F6:F131" si="0">IF(D6&lt;&gt;0,IF(E6/D6&gt;=100,"&gt;&gt;100",E6/D6*100),"-")</f>
        <v>126.4523955313305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787813.92</v>
      </c>
      <c r="E50" s="51">
        <f>E51+E54+E59+E62+E65+E68+E71+E74+E77</f>
        <v>996544.96</v>
      </c>
      <c r="F50" s="52">
        <f t="shared" si="0"/>
        <v>126.49496723794877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787813.92</v>
      </c>
      <c r="E68" s="51">
        <f t="shared" si="15"/>
        <v>996544.96</v>
      </c>
      <c r="F68" s="52">
        <f t="shared" si="0"/>
        <v>126.49496723794877</v>
      </c>
    </row>
    <row r="69" spans="1:6" ht="12.75" customHeight="1" x14ac:dyDescent="0.2">
      <c r="A69" s="53" t="s">
        <v>184</v>
      </c>
      <c r="B69" s="85" t="s">
        <v>185</v>
      </c>
      <c r="C69" s="50" t="s">
        <v>184</v>
      </c>
      <c r="D69" s="242">
        <v>787813.92</v>
      </c>
      <c r="E69" s="242">
        <v>996544.96</v>
      </c>
      <c r="F69" s="52">
        <f t="shared" si="0"/>
        <v>126.49496723794877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1.39</v>
      </c>
      <c r="E82" s="51">
        <f t="shared" si="19"/>
        <v>4.01</v>
      </c>
      <c r="F82" s="52">
        <f t="shared" si="0"/>
        <v>288.48920863309348</v>
      </c>
    </row>
    <row r="83" spans="1:6" ht="12.75" customHeight="1" x14ac:dyDescent="0.2">
      <c r="A83" s="53">
        <v>641</v>
      </c>
      <c r="B83" s="85" t="s">
        <v>212</v>
      </c>
      <c r="C83" s="50" t="s">
        <v>213</v>
      </c>
      <c r="D83" s="51">
        <f t="shared" ref="D83:E83" si="20">SUM(D84:D90)</f>
        <v>1.39</v>
      </c>
      <c r="E83" s="51">
        <f t="shared" si="20"/>
        <v>4.01</v>
      </c>
      <c r="F83" s="52">
        <f t="shared" si="0"/>
        <v>288.48920863309348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1.39</v>
      </c>
      <c r="E85" s="242">
        <v>4.01</v>
      </c>
      <c r="F85" s="52">
        <f t="shared" si="0"/>
        <v>288.48920863309348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12980.72</v>
      </c>
      <c r="E106" s="51">
        <f t="shared" si="23"/>
        <v>24131.34</v>
      </c>
      <c r="F106" s="52">
        <f t="shared" si="0"/>
        <v>185.90139838159979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12980.72</v>
      </c>
      <c r="E112" s="51">
        <f t="shared" si="25"/>
        <v>24131.34</v>
      </c>
      <c r="F112" s="52">
        <f t="shared" si="0"/>
        <v>185.90139838159979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12980.72</v>
      </c>
      <c r="E117" s="242">
        <v>24131.34</v>
      </c>
      <c r="F117" s="52">
        <f t="shared" si="0"/>
        <v>185.90139838159979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690.04</v>
      </c>
      <c r="E124" s="51">
        <f t="shared" si="27"/>
        <v>1241.72</v>
      </c>
      <c r="F124" s="52">
        <f t="shared" si="0"/>
        <v>179.94898846443687</v>
      </c>
    </row>
    <row r="125" spans="1:6" ht="12.75" customHeight="1" x14ac:dyDescent="0.2">
      <c r="A125" s="53">
        <v>661</v>
      </c>
      <c r="B125" s="86" t="s">
        <v>296</v>
      </c>
      <c r="C125" s="50" t="s">
        <v>297</v>
      </c>
      <c r="D125" s="51">
        <f t="shared" ref="D125:E125" si="28">SUM(D126:D127)</f>
        <v>690.04</v>
      </c>
      <c r="E125" s="51">
        <f t="shared" si="28"/>
        <v>1241.72</v>
      </c>
      <c r="F125" s="52">
        <f t="shared" si="0"/>
        <v>179.94898846443687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690.04</v>
      </c>
      <c r="E127" s="242">
        <v>1241.72</v>
      </c>
      <c r="F127" s="52">
        <f t="shared" si="0"/>
        <v>179.94898846443687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91386.41</v>
      </c>
      <c r="E133" s="51">
        <f t="shared" si="30"/>
        <v>107136.61</v>
      </c>
      <c r="F133" s="52">
        <f t="shared" ref="F133:F223" si="31">IF(D133&lt;&gt;0,IF(E133/D133&gt;=100,"&gt;&gt;100",E133/D133*100),"-")</f>
        <v>117.2347288836491</v>
      </c>
    </row>
    <row r="134" spans="1:6" ht="24" x14ac:dyDescent="0.2">
      <c r="A134" s="53">
        <v>671</v>
      </c>
      <c r="B134" s="232" t="s">
        <v>314</v>
      </c>
      <c r="C134" s="50" t="s">
        <v>315</v>
      </c>
      <c r="D134" s="51">
        <f t="shared" ref="D134:E134" si="32">SUM(D135:D137)</f>
        <v>91386.41</v>
      </c>
      <c r="E134" s="51">
        <f t="shared" si="32"/>
        <v>107136.61</v>
      </c>
      <c r="F134" s="52">
        <f t="shared" si="31"/>
        <v>117.2347288836491</v>
      </c>
    </row>
    <row r="135" spans="1:6" ht="12.75" customHeight="1" x14ac:dyDescent="0.2">
      <c r="A135" s="53">
        <v>6711</v>
      </c>
      <c r="B135" s="85" t="s">
        <v>316</v>
      </c>
      <c r="C135" s="50" t="s">
        <v>317</v>
      </c>
      <c r="D135" s="242">
        <v>91386.41</v>
      </c>
      <c r="E135" s="242">
        <v>107136.61</v>
      </c>
      <c r="F135" s="52">
        <f t="shared" si="31"/>
        <v>117.2347288836491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887895.25000000012</v>
      </c>
      <c r="E151" s="51">
        <f t="shared" si="35"/>
        <v>1112017.04</v>
      </c>
      <c r="F151" s="52">
        <f t="shared" si="31"/>
        <v>125.2419178951571</v>
      </c>
    </row>
    <row r="152" spans="1:6" ht="12.75" customHeight="1" x14ac:dyDescent="0.2">
      <c r="A152" s="53">
        <v>31</v>
      </c>
      <c r="B152" s="85" t="s">
        <v>349</v>
      </c>
      <c r="C152" s="50" t="s">
        <v>35</v>
      </c>
      <c r="D152" s="51">
        <f t="shared" ref="D152:E152" si="36">D153+D158+D159</f>
        <v>718566.43</v>
      </c>
      <c r="E152" s="51">
        <f t="shared" si="36"/>
        <v>919640.89</v>
      </c>
      <c r="F152" s="52">
        <f t="shared" si="31"/>
        <v>127.98272387982277</v>
      </c>
    </row>
    <row r="153" spans="1:6" ht="12.75" customHeight="1" x14ac:dyDescent="0.2">
      <c r="A153" s="53">
        <v>311</v>
      </c>
      <c r="B153" s="85" t="s">
        <v>350</v>
      </c>
      <c r="C153" s="50" t="s">
        <v>351</v>
      </c>
      <c r="D153" s="51">
        <f t="shared" ref="D153:E153" si="37">SUM(D154:D157)</f>
        <v>596053.65</v>
      </c>
      <c r="E153" s="51">
        <f t="shared" si="37"/>
        <v>764944.92</v>
      </c>
      <c r="F153" s="52">
        <f t="shared" si="31"/>
        <v>128.33491079200672</v>
      </c>
    </row>
    <row r="154" spans="1:6" ht="12.75" customHeight="1" x14ac:dyDescent="0.2">
      <c r="A154" s="53">
        <v>3111</v>
      </c>
      <c r="B154" s="85" t="s">
        <v>352</v>
      </c>
      <c r="C154" s="50" t="s">
        <v>353</v>
      </c>
      <c r="D154" s="242">
        <v>596053.65</v>
      </c>
      <c r="E154" s="242">
        <v>764944.92</v>
      </c>
      <c r="F154" s="52">
        <f t="shared" si="31"/>
        <v>128.33491079200672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23952.66</v>
      </c>
      <c r="E158" s="242">
        <v>28283.46</v>
      </c>
      <c r="F158" s="52">
        <f t="shared" si="31"/>
        <v>118.08066410995688</v>
      </c>
    </row>
    <row r="159" spans="1:6" ht="12.75" customHeight="1" x14ac:dyDescent="0.2">
      <c r="A159" s="53">
        <v>313</v>
      </c>
      <c r="B159" s="85" t="s">
        <v>362</v>
      </c>
      <c r="C159" s="50" t="s">
        <v>363</v>
      </c>
      <c r="D159" s="51">
        <f t="shared" ref="D159:E159" si="38">SUM(D160:D162)</f>
        <v>98560.12</v>
      </c>
      <c r="E159" s="51">
        <f t="shared" si="38"/>
        <v>126412.51</v>
      </c>
      <c r="F159" s="52">
        <f t="shared" si="31"/>
        <v>128.25928986287761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98560.12</v>
      </c>
      <c r="E161" s="242">
        <v>126412.51</v>
      </c>
      <c r="F161" s="52">
        <f t="shared" si="31"/>
        <v>128.25928986287761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168815.72</v>
      </c>
      <c r="E163" s="51">
        <f t="shared" si="39"/>
        <v>192284.04</v>
      </c>
      <c r="F163" s="52">
        <f t="shared" si="31"/>
        <v>113.90173853477627</v>
      </c>
    </row>
    <row r="164" spans="1:6" ht="12.75" customHeight="1" x14ac:dyDescent="0.2">
      <c r="A164" s="53">
        <v>321</v>
      </c>
      <c r="B164" s="85" t="s">
        <v>371</v>
      </c>
      <c r="C164" s="50" t="s">
        <v>372</v>
      </c>
      <c r="D164" s="51">
        <f t="shared" ref="D164:E164" si="40">SUM(D165:D168)</f>
        <v>40403.69</v>
      </c>
      <c r="E164" s="51">
        <f t="shared" si="40"/>
        <v>41703</v>
      </c>
      <c r="F164" s="52">
        <f t="shared" si="31"/>
        <v>103.21582013920015</v>
      </c>
    </row>
    <row r="165" spans="1:6" ht="12.75" customHeight="1" x14ac:dyDescent="0.2">
      <c r="A165" s="53">
        <v>3211</v>
      </c>
      <c r="B165" s="85" t="s">
        <v>373</v>
      </c>
      <c r="C165" s="50" t="s">
        <v>374</v>
      </c>
      <c r="D165" s="242">
        <v>5958.19</v>
      </c>
      <c r="E165" s="242">
        <v>6210.56</v>
      </c>
      <c r="F165" s="52">
        <f t="shared" si="31"/>
        <v>104.23568231291721</v>
      </c>
    </row>
    <row r="166" spans="1:6" ht="12.75" customHeight="1" x14ac:dyDescent="0.2">
      <c r="A166" s="53">
        <v>3212</v>
      </c>
      <c r="B166" s="85" t="s">
        <v>375</v>
      </c>
      <c r="C166" s="50" t="s">
        <v>376</v>
      </c>
      <c r="D166" s="242">
        <v>34008.92</v>
      </c>
      <c r="E166" s="242">
        <v>35492.44</v>
      </c>
      <c r="F166" s="52">
        <f t="shared" si="31"/>
        <v>104.36214969484479</v>
      </c>
    </row>
    <row r="167" spans="1:6" ht="12.75" customHeight="1" x14ac:dyDescent="0.2">
      <c r="A167" s="53">
        <v>3213</v>
      </c>
      <c r="B167" s="85" t="s">
        <v>377</v>
      </c>
      <c r="C167" s="50" t="s">
        <v>378</v>
      </c>
      <c r="D167" s="242">
        <v>436.58</v>
      </c>
      <c r="E167" s="242">
        <v>0</v>
      </c>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104458.31000000001</v>
      </c>
      <c r="E169" s="51">
        <f t="shared" si="41"/>
        <v>122356.92000000001</v>
      </c>
      <c r="F169" s="52">
        <f t="shared" si="31"/>
        <v>117.13469229973184</v>
      </c>
    </row>
    <row r="170" spans="1:6" ht="12.75" customHeight="1" x14ac:dyDescent="0.2">
      <c r="A170" s="53">
        <v>3221</v>
      </c>
      <c r="B170" s="85" t="s">
        <v>383</v>
      </c>
      <c r="C170" s="50" t="s">
        <v>384</v>
      </c>
      <c r="D170" s="242">
        <v>6433.5</v>
      </c>
      <c r="E170" s="242">
        <v>3902.36</v>
      </c>
      <c r="F170" s="52">
        <f t="shared" si="31"/>
        <v>60.656874174244194</v>
      </c>
    </row>
    <row r="171" spans="1:6" ht="12.75" customHeight="1" x14ac:dyDescent="0.2">
      <c r="A171" s="53">
        <v>3222</v>
      </c>
      <c r="B171" s="85" t="s">
        <v>385</v>
      </c>
      <c r="C171" s="50" t="s">
        <v>386</v>
      </c>
      <c r="D171" s="242">
        <v>39130.46</v>
      </c>
      <c r="E171" s="242">
        <v>44752.62</v>
      </c>
      <c r="F171" s="52">
        <f t="shared" si="31"/>
        <v>114.36773296301655</v>
      </c>
    </row>
    <row r="172" spans="1:6" ht="12.75" customHeight="1" x14ac:dyDescent="0.2">
      <c r="A172" s="53">
        <v>3223</v>
      </c>
      <c r="B172" s="85" t="s">
        <v>387</v>
      </c>
      <c r="C172" s="50" t="s">
        <v>388</v>
      </c>
      <c r="D172" s="242">
        <v>54043.62</v>
      </c>
      <c r="E172" s="242">
        <v>66548.22</v>
      </c>
      <c r="F172" s="52">
        <f t="shared" si="31"/>
        <v>123.13797632356973</v>
      </c>
    </row>
    <row r="173" spans="1:6" ht="12.75" customHeight="1" x14ac:dyDescent="0.2">
      <c r="A173" s="53">
        <v>3224</v>
      </c>
      <c r="B173" s="85" t="s">
        <v>389</v>
      </c>
      <c r="C173" s="50" t="s">
        <v>390</v>
      </c>
      <c r="D173" s="242">
        <v>4765.3500000000004</v>
      </c>
      <c r="E173" s="242">
        <v>7153.72</v>
      </c>
      <c r="F173" s="52">
        <f t="shared" si="31"/>
        <v>150.11950853557451</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85.38</v>
      </c>
      <c r="E176" s="242">
        <v>0</v>
      </c>
      <c r="F176" s="52">
        <f t="shared" si="31"/>
        <v>0</v>
      </c>
    </row>
    <row r="177" spans="1:6" ht="12.75" customHeight="1" x14ac:dyDescent="0.2">
      <c r="A177" s="53">
        <v>323</v>
      </c>
      <c r="B177" s="85" t="s">
        <v>397</v>
      </c>
      <c r="C177" s="50" t="s">
        <v>398</v>
      </c>
      <c r="D177" s="51">
        <f t="shared" ref="D177:E177" si="42">SUM(D178:D186)</f>
        <v>18929.629999999997</v>
      </c>
      <c r="E177" s="51">
        <f t="shared" si="42"/>
        <v>24988.03</v>
      </c>
      <c r="F177" s="52">
        <f t="shared" si="31"/>
        <v>132.00485165320191</v>
      </c>
    </row>
    <row r="178" spans="1:6" ht="12.75" customHeight="1" x14ac:dyDescent="0.2">
      <c r="A178" s="53">
        <v>3231</v>
      </c>
      <c r="B178" s="85" t="s">
        <v>399</v>
      </c>
      <c r="C178" s="50" t="s">
        <v>400</v>
      </c>
      <c r="D178" s="242">
        <v>2843.96</v>
      </c>
      <c r="E178" s="242">
        <v>8567.2000000000007</v>
      </c>
      <c r="F178" s="52">
        <f t="shared" si="31"/>
        <v>301.24193026624846</v>
      </c>
    </row>
    <row r="179" spans="1:6" ht="12.75" customHeight="1" x14ac:dyDescent="0.2">
      <c r="A179" s="53">
        <v>3232</v>
      </c>
      <c r="B179" s="85" t="s">
        <v>401</v>
      </c>
      <c r="C179" s="50" t="s">
        <v>402</v>
      </c>
      <c r="D179" s="242">
        <v>3250.26</v>
      </c>
      <c r="E179" s="242">
        <v>3201.03</v>
      </c>
      <c r="F179" s="52">
        <f t="shared" si="31"/>
        <v>98.485351941075479</v>
      </c>
    </row>
    <row r="180" spans="1:6" ht="12.75" customHeight="1" x14ac:dyDescent="0.2">
      <c r="A180" s="53">
        <v>3233</v>
      </c>
      <c r="B180" s="85" t="s">
        <v>403</v>
      </c>
      <c r="C180" s="50" t="s">
        <v>404</v>
      </c>
      <c r="D180" s="242">
        <v>668.86</v>
      </c>
      <c r="E180" s="242">
        <v>0</v>
      </c>
      <c r="F180" s="52">
        <f t="shared" si="31"/>
        <v>0</v>
      </c>
    </row>
    <row r="181" spans="1:6" ht="12.75" customHeight="1" x14ac:dyDescent="0.2">
      <c r="A181" s="53">
        <v>3234</v>
      </c>
      <c r="B181" s="85" t="s">
        <v>405</v>
      </c>
      <c r="C181" s="50" t="s">
        <v>406</v>
      </c>
      <c r="D181" s="242">
        <v>7082.94</v>
      </c>
      <c r="E181" s="242">
        <v>6946.08</v>
      </c>
      <c r="F181" s="52">
        <f t="shared" si="31"/>
        <v>98.067751526908324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2022.73</v>
      </c>
      <c r="E183" s="242">
        <v>2145.41</v>
      </c>
      <c r="F183" s="52">
        <f t="shared" si="31"/>
        <v>106.06507047406228</v>
      </c>
    </row>
    <row r="184" spans="1:6" ht="12.75" customHeight="1" x14ac:dyDescent="0.2">
      <c r="A184" s="53">
        <v>3237</v>
      </c>
      <c r="B184" s="85" t="s">
        <v>411</v>
      </c>
      <c r="C184" s="50" t="s">
        <v>412</v>
      </c>
      <c r="D184" s="242">
        <v>62.21</v>
      </c>
      <c r="E184" s="242">
        <v>62.5</v>
      </c>
      <c r="F184" s="52">
        <f t="shared" si="31"/>
        <v>100.46616299630284</v>
      </c>
    </row>
    <row r="185" spans="1:6" ht="12.75" customHeight="1" x14ac:dyDescent="0.2">
      <c r="A185" s="53">
        <v>3238</v>
      </c>
      <c r="B185" s="85" t="s">
        <v>413</v>
      </c>
      <c r="C185" s="50" t="s">
        <v>414</v>
      </c>
      <c r="D185" s="242">
        <v>1135.1400000000001</v>
      </c>
      <c r="E185" s="242">
        <v>1974.23</v>
      </c>
      <c r="F185" s="52">
        <f t="shared" si="31"/>
        <v>173.91951653540531</v>
      </c>
    </row>
    <row r="186" spans="1:6" ht="12.75" customHeight="1" x14ac:dyDescent="0.2">
      <c r="A186" s="53">
        <v>3239</v>
      </c>
      <c r="B186" s="85" t="s">
        <v>415</v>
      </c>
      <c r="C186" s="50" t="s">
        <v>416</v>
      </c>
      <c r="D186" s="242">
        <v>1863.53</v>
      </c>
      <c r="E186" s="242">
        <v>2091.58</v>
      </c>
      <c r="F186" s="52">
        <f t="shared" si="31"/>
        <v>112.23752770280061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5024.09</v>
      </c>
      <c r="E188" s="51">
        <f t="shared" si="43"/>
        <v>3236.0899999999997</v>
      </c>
      <c r="F188" s="52">
        <f t="shared" si="31"/>
        <v>64.411465558937024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1573.31</v>
      </c>
      <c r="E191" s="242">
        <v>812.8</v>
      </c>
      <c r="F191" s="52">
        <f t="shared" si="31"/>
        <v>51.661783119664904</v>
      </c>
    </row>
    <row r="192" spans="1:6" ht="12.75" customHeight="1" x14ac:dyDescent="0.2">
      <c r="A192" s="53">
        <v>3294</v>
      </c>
      <c r="B192" s="85" t="s">
        <v>427</v>
      </c>
      <c r="C192" s="50" t="s">
        <v>428</v>
      </c>
      <c r="D192" s="242">
        <v>66.36</v>
      </c>
      <c r="E192" s="242">
        <v>133.09</v>
      </c>
      <c r="F192" s="52">
        <f t="shared" si="31"/>
        <v>200.55756479807113</v>
      </c>
    </row>
    <row r="193" spans="1:6" ht="12.75" customHeight="1" x14ac:dyDescent="0.2">
      <c r="A193" s="53">
        <v>3295</v>
      </c>
      <c r="B193" s="85" t="s">
        <v>429</v>
      </c>
      <c r="C193" s="50" t="s">
        <v>430</v>
      </c>
      <c r="D193" s="242">
        <v>1648.86</v>
      </c>
      <c r="E193" s="242">
        <v>1960</v>
      </c>
      <c r="F193" s="52">
        <f t="shared" si="31"/>
        <v>118.87000715645961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1735.56</v>
      </c>
      <c r="E195" s="242">
        <v>330.2</v>
      </c>
      <c r="F195" s="52">
        <f t="shared" si="31"/>
        <v>19.025559473599298</v>
      </c>
    </row>
    <row r="196" spans="1:6" ht="12.75" customHeight="1" x14ac:dyDescent="0.2">
      <c r="A196" s="53">
        <v>34</v>
      </c>
      <c r="B196" s="232" t="s">
        <v>435</v>
      </c>
      <c r="C196" s="50" t="s">
        <v>436</v>
      </c>
      <c r="D196" s="51">
        <f t="shared" ref="D196:E196" si="44">D197+D202+D210</f>
        <v>58.8</v>
      </c>
      <c r="E196" s="51">
        <f t="shared" si="44"/>
        <v>92.11</v>
      </c>
      <c r="F196" s="52">
        <f t="shared" si="31"/>
        <v>156.6496598639456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58.8</v>
      </c>
      <c r="E210" s="51">
        <f t="shared" si="47"/>
        <v>92.11</v>
      </c>
      <c r="F210" s="52">
        <f t="shared" si="31"/>
        <v>156.6496598639456</v>
      </c>
    </row>
    <row r="211" spans="1:6" ht="12.75" customHeight="1" x14ac:dyDescent="0.2">
      <c r="A211" s="53">
        <v>3431</v>
      </c>
      <c r="B211" s="232" t="s">
        <v>465</v>
      </c>
      <c r="C211" s="50" t="s">
        <v>466</v>
      </c>
      <c r="D211" s="242">
        <v>58.8</v>
      </c>
      <c r="E211" s="242">
        <v>92.11</v>
      </c>
      <c r="F211" s="52">
        <f t="shared" si="31"/>
        <v>156.6496598639456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454.3</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454.3</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454.3</v>
      </c>
      <c r="E266" s="242">
        <v>0</v>
      </c>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887895.25000000012</v>
      </c>
      <c r="E289" s="51">
        <f t="shared" si="79"/>
        <v>1112017.04</v>
      </c>
      <c r="F289" s="52">
        <f t="shared" si="76"/>
        <v>125.2419178951571</v>
      </c>
    </row>
    <row r="290" spans="1:6" ht="12.75" customHeight="1" x14ac:dyDescent="0.2">
      <c r="A290" s="53" t="s">
        <v>608</v>
      </c>
      <c r="B290" s="85" t="s">
        <v>619</v>
      </c>
      <c r="C290" s="50" t="s">
        <v>620</v>
      </c>
      <c r="D290" s="51">
        <f>IF(D6&gt;=D289,D6-D289,0)</f>
        <v>4977.2299999999814</v>
      </c>
      <c r="E290" s="51">
        <f>IF(E6&gt;=E289,E6-E289,0)</f>
        <v>17041.59999999986</v>
      </c>
      <c r="F290" s="52">
        <f t="shared" si="76"/>
        <v>342.39124975136622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3056</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3056</v>
      </c>
      <c r="F311" s="52" t="str">
        <f t="shared" si="81"/>
        <v>-</v>
      </c>
    </row>
    <row r="312" spans="1:6" ht="12.75" customHeight="1" x14ac:dyDescent="0.2">
      <c r="A312" s="53">
        <v>721</v>
      </c>
      <c r="B312" s="85" t="s">
        <v>662</v>
      </c>
      <c r="C312" s="50" t="s">
        <v>663</v>
      </c>
      <c r="D312" s="51">
        <f t="shared" ref="D312:E312" si="86">SUM(D313:D316)</f>
        <v>0</v>
      </c>
      <c r="E312" s="51">
        <f t="shared" si="86"/>
        <v>196</v>
      </c>
      <c r="F312" s="52" t="str">
        <f t="shared" si="81"/>
        <v>-</v>
      </c>
    </row>
    <row r="313" spans="1:6" ht="12.75" customHeight="1" x14ac:dyDescent="0.2">
      <c r="A313" s="53">
        <v>7211</v>
      </c>
      <c r="B313" s="85" t="s">
        <v>664</v>
      </c>
      <c r="C313" s="50" t="s">
        <v>665</v>
      </c>
      <c r="D313" s="242">
        <v>0</v>
      </c>
      <c r="E313" s="242">
        <v>196</v>
      </c>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2860</v>
      </c>
      <c r="F326" s="52" t="str">
        <f t="shared" si="81"/>
        <v>-</v>
      </c>
    </row>
    <row r="327" spans="1:6" ht="12.75" customHeight="1" x14ac:dyDescent="0.2">
      <c r="A327" s="53">
        <v>7231</v>
      </c>
      <c r="B327" s="85" t="s">
        <v>692</v>
      </c>
      <c r="C327" s="50" t="s">
        <v>693</v>
      </c>
      <c r="D327" s="242">
        <v>0</v>
      </c>
      <c r="E327" s="242">
        <v>2860</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348.39</v>
      </c>
      <c r="E350" s="51">
        <f t="shared" si="95"/>
        <v>2443.79</v>
      </c>
      <c r="F350" s="52">
        <f t="shared" si="81"/>
        <v>701.45239530411322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348.39</v>
      </c>
      <c r="E363" s="51">
        <f t="shared" si="99"/>
        <v>2443.79</v>
      </c>
      <c r="F363" s="52">
        <f t="shared" si="81"/>
        <v>701.45239530411322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348.39</v>
      </c>
      <c r="E369" s="51">
        <f t="shared" si="101"/>
        <v>2443.79</v>
      </c>
      <c r="F369" s="52">
        <f t="shared" si="81"/>
        <v>701.45239530411322</v>
      </c>
    </row>
    <row r="370" spans="1:6" ht="12.75" customHeight="1" x14ac:dyDescent="0.2">
      <c r="A370" s="53">
        <v>4221</v>
      </c>
      <c r="B370" s="85" t="s">
        <v>674</v>
      </c>
      <c r="C370" s="50" t="s">
        <v>766</v>
      </c>
      <c r="D370" s="242">
        <v>0</v>
      </c>
      <c r="E370" s="242">
        <v>1757.19</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348.39</v>
      </c>
      <c r="E376" s="242">
        <v>686.6</v>
      </c>
      <c r="F376" s="52">
        <f t="shared" si="81"/>
        <v>197.07798731306869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612.21</v>
      </c>
      <c r="F407" s="52" t="str">
        <f t="shared" si="81"/>
        <v>-</v>
      </c>
    </row>
    <row r="408" spans="1:6" ht="12.75" customHeight="1" x14ac:dyDescent="0.2">
      <c r="A408" s="53" t="s">
        <v>608</v>
      </c>
      <c r="B408" s="85" t="s">
        <v>821</v>
      </c>
      <c r="C408" s="50" t="s">
        <v>822</v>
      </c>
      <c r="D408" s="51">
        <f t="shared" ref="D408:E408" si="111">IF(D350&gt;=D298,D350-D298,0)</f>
        <v>348.39</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892872.4800000001</v>
      </c>
      <c r="E412" s="51">
        <f>E6+E298</f>
        <v>1132114.6399999999</v>
      </c>
      <c r="F412" s="52">
        <f t="shared" si="81"/>
        <v>126.79466165201998</v>
      </c>
    </row>
    <row r="413" spans="1:6" ht="12.75" customHeight="1" x14ac:dyDescent="0.2">
      <c r="A413" s="53" t="s">
        <v>608</v>
      </c>
      <c r="B413" s="85" t="s">
        <v>831</v>
      </c>
      <c r="C413" s="50" t="s">
        <v>832</v>
      </c>
      <c r="D413" s="51">
        <f t="shared" ref="D413:E413" si="112">D289+D350</f>
        <v>888243.64000000013</v>
      </c>
      <c r="E413" s="51">
        <f t="shared" si="112"/>
        <v>1114460.83</v>
      </c>
      <c r="F413" s="52">
        <f t="shared" si="81"/>
        <v>125.46792116631423</v>
      </c>
    </row>
    <row r="414" spans="1:6" ht="12.75" customHeight="1" x14ac:dyDescent="0.2">
      <c r="A414" s="53" t="s">
        <v>608</v>
      </c>
      <c r="B414" s="85" t="s">
        <v>833</v>
      </c>
      <c r="C414" s="50" t="s">
        <v>834</v>
      </c>
      <c r="D414" s="51">
        <f t="shared" ref="D414:E414" si="113">IF(D412&gt;=D413,D412-D413,0)</f>
        <v>4628.8399999999674</v>
      </c>
      <c r="E414" s="51">
        <f t="shared" si="113"/>
        <v>17653.809999999823</v>
      </c>
      <c r="F414" s="52">
        <f t="shared" si="81"/>
        <v>381.38734542563463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892872.4800000001</v>
      </c>
      <c r="E639" s="51">
        <f t="shared" si="180"/>
        <v>1132114.6399999999</v>
      </c>
      <c r="F639" s="52">
        <f t="shared" si="119"/>
        <v>126.79466165201998</v>
      </c>
    </row>
    <row r="640" spans="1:6" ht="12.75" customHeight="1" x14ac:dyDescent="0.2">
      <c r="A640" s="53" t="s">
        <v>608</v>
      </c>
      <c r="B640" s="85" t="s">
        <v>1277</v>
      </c>
      <c r="C640" s="50" t="s">
        <v>1278</v>
      </c>
      <c r="D640" s="51">
        <f t="shared" ref="D640:E640" si="181">D413+D528</f>
        <v>888243.64000000013</v>
      </c>
      <c r="E640" s="51">
        <f t="shared" si="181"/>
        <v>1114460.83</v>
      </c>
      <c r="F640" s="52">
        <f t="shared" si="119"/>
        <v>125.46792116631423</v>
      </c>
    </row>
    <row r="641" spans="1:6" ht="12.75" customHeight="1" x14ac:dyDescent="0.2">
      <c r="A641" s="53" t="s">
        <v>608</v>
      </c>
      <c r="B641" s="85" t="s">
        <v>1279</v>
      </c>
      <c r="C641" s="50" t="s">
        <v>1280</v>
      </c>
      <c r="D641" s="51">
        <f t="shared" ref="D641:E641" si="182">IF(D639&gt;=D640,D639-D640,0)</f>
        <v>4628.8399999999674</v>
      </c>
      <c r="E641" s="51">
        <f t="shared" si="182"/>
        <v>17653.809999999823</v>
      </c>
      <c r="F641" s="52">
        <f t="shared" si="119"/>
        <v>381.38734542563463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4628.8399999999674</v>
      </c>
      <c r="E645" s="51">
        <f t="shared" si="186"/>
        <v>17653.809999999823</v>
      </c>
      <c r="F645" s="52">
        <f t="shared" si="119"/>
        <v>381.38734542563463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11450.19</v>
      </c>
      <c r="E649" s="242">
        <v>26548.32</v>
      </c>
      <c r="F649" s="52">
        <f t="shared" ref="F649:F724" si="188">IF(D649&lt;&gt;0,IF(E649/D649&gt;=100,"&gt;&gt;100",E649/D649*100),"-")</f>
        <v>231.85920932316404</v>
      </c>
    </row>
    <row r="650" spans="1:6" ht="12.75" customHeight="1" x14ac:dyDescent="0.2">
      <c r="A650" s="53" t="s">
        <v>1296</v>
      </c>
      <c r="B650" s="85" t="s">
        <v>1297</v>
      </c>
      <c r="C650" s="50" t="s">
        <v>1296</v>
      </c>
      <c r="D650" s="242">
        <v>67784.899999999994</v>
      </c>
      <c r="E650" s="242">
        <v>94899.64</v>
      </c>
      <c r="F650" s="52">
        <f t="shared" si="188"/>
        <v>140.00115069875446</v>
      </c>
    </row>
    <row r="651" spans="1:6" ht="12.75" customHeight="1" x14ac:dyDescent="0.2">
      <c r="A651" s="53" t="s">
        <v>1298</v>
      </c>
      <c r="B651" s="85" t="s">
        <v>1299</v>
      </c>
      <c r="C651" s="50" t="s">
        <v>1298</v>
      </c>
      <c r="D651" s="242">
        <v>72139.490000000005</v>
      </c>
      <c r="E651" s="242">
        <v>98507.58</v>
      </c>
      <c r="F651" s="52">
        <f t="shared" si="188"/>
        <v>136.55153370227595</v>
      </c>
    </row>
    <row r="652" spans="1:6" ht="24" x14ac:dyDescent="0.2">
      <c r="A652" s="53">
        <v>11</v>
      </c>
      <c r="B652" s="85" t="s">
        <v>1300</v>
      </c>
      <c r="C652" s="50" t="s">
        <v>1301</v>
      </c>
      <c r="D652" s="51">
        <f t="shared" ref="D652:E652" si="189">+D649+D650-D651</f>
        <v>7095.5999999999913</v>
      </c>
      <c r="E652" s="51">
        <f t="shared" si="189"/>
        <v>22940.37999999999</v>
      </c>
      <c r="F652" s="52">
        <f t="shared" si="188"/>
        <v>323.30430125711734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72</v>
      </c>
      <c r="E654" s="262">
        <v>72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72</v>
      </c>
      <c r="E656" s="262">
        <v>72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781995.12</v>
      </c>
      <c r="E675" s="242">
        <v>990851.47</v>
      </c>
      <c r="F675" s="52">
        <f t="shared" si="188"/>
        <v>126.70813981550167</v>
      </c>
    </row>
    <row r="676" spans="1:6" ht="24" x14ac:dyDescent="0.2">
      <c r="A676" s="53">
        <v>63613</v>
      </c>
      <c r="B676" s="232" t="s">
        <v>1349</v>
      </c>
      <c r="C676" s="50" t="s">
        <v>1350</v>
      </c>
      <c r="D676" s="242">
        <v>5818.8</v>
      </c>
      <c r="E676" s="242">
        <v>5693.49</v>
      </c>
      <c r="F676" s="52">
        <f t="shared" si="188"/>
        <v>97.846463188286236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10497.66</v>
      </c>
      <c r="E710" s="242">
        <v>17403.46</v>
      </c>
      <c r="F710" s="52">
        <f t="shared" si="188"/>
        <v>165.78418428487871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935.48</v>
      </c>
      <c r="E717" s="242">
        <v>1545.04</v>
      </c>
      <c r="F717" s="52">
        <f t="shared" si="188"/>
        <v>165.16013169709666</v>
      </c>
    </row>
    <row r="718" spans="1:6" ht="12.75" customHeight="1" x14ac:dyDescent="0.2">
      <c r="A718" s="53">
        <v>32121</v>
      </c>
      <c r="B718" s="85" t="s">
        <v>1415</v>
      </c>
      <c r="C718" s="50" t="s">
        <v>1416</v>
      </c>
      <c r="D718" s="242">
        <v>34008.92</v>
      </c>
      <c r="E718" s="242">
        <v>35492.44</v>
      </c>
      <c r="F718" s="52">
        <f t="shared" si="188"/>
        <v>104.36214969484479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1724.1</v>
      </c>
      <c r="E720" s="242">
        <v>1493.16</v>
      </c>
      <c r="F720" s="52">
        <f t="shared" si="188"/>
        <v>86.60518531407692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198257.18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1000352.75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1000352.75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796037.28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186706.37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92.11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17516.990000000002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1133331.26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1133331.26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934693.76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188568.87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92.11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9976.52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65278.669999999925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65278.67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65278.67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10477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cp:lastModifiedBy>
  <cp:lastPrinted>2024-07-03T08:42:41Z</cp:lastPrinted>
  <dcterms:created xsi:type="dcterms:W3CDTF">2022-04-01T05:14:30Z</dcterms:created>
  <dcterms:modified xsi:type="dcterms:W3CDTF">2024-07-03T08:42:44Z</dcterms:modified>
</cp:coreProperties>
</file>