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2020\IZRADA_PRORAČUNA_FINANCIJSKI_PLAN_2021_2022_2023\"/>
    </mc:Choice>
  </mc:AlternateContent>
  <bookViews>
    <workbookView xWindow="-120" yWindow="-120" windowWidth="29040" windowHeight="15840"/>
  </bookViews>
  <sheets>
    <sheet name="Sažetak općeg dijela" sheetId="9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  <sheet name="Plan rashoda i izdataka" sheetId="12" r:id="rId6"/>
  </sheets>
  <definedNames>
    <definedName name="_xlnm._FilterDatabase" localSheetId="1" hidden="1">'Opći dio - Prihodi'!$A$2:$F$31</definedName>
    <definedName name="_xlnm._FilterDatabase" localSheetId="2" hidden="1">'Opći dio - Rashodi'!$A$2:$F$45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izvorima'!$A$1:$H$43</definedName>
    <definedName name="_xlnm.Print_Area" localSheetId="0">'Sažetak općeg dijela'!$A$2:$H$26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162" i="12" l="1"/>
  <c r="T156" i="12"/>
  <c r="S156" i="12"/>
  <c r="S154" i="12"/>
  <c r="S148" i="12" s="1"/>
  <c r="S147" i="12" s="1"/>
  <c r="S149" i="12"/>
  <c r="T148" i="12"/>
  <c r="T147" i="12"/>
  <c r="S74" i="12"/>
  <c r="S68" i="12" s="1"/>
  <c r="S69" i="12"/>
  <c r="T68" i="12"/>
  <c r="S64" i="12"/>
  <c r="S62" i="12" s="1"/>
  <c r="S59" i="12"/>
  <c r="S51" i="12"/>
  <c r="W50" i="12"/>
  <c r="U50" i="12"/>
  <c r="S50" i="12"/>
  <c r="S47" i="12"/>
  <c r="T46" i="12"/>
  <c r="S46" i="12"/>
  <c r="S45" i="12"/>
  <c r="S44" i="12"/>
  <c r="S43" i="12"/>
  <c r="S42" i="12"/>
  <c r="S41" i="12"/>
  <c r="S38" i="12"/>
  <c r="S37" i="12"/>
  <c r="S36" i="12"/>
  <c r="S35" i="12"/>
  <c r="S33" i="12"/>
  <c r="S32" i="12"/>
  <c r="S31" i="12"/>
  <c r="S30" i="12"/>
  <c r="S29" i="12"/>
  <c r="S27" i="12"/>
  <c r="S26" i="12"/>
  <c r="S25" i="12"/>
  <c r="S24" i="12"/>
  <c r="S23" i="12"/>
  <c r="S21" i="12"/>
  <c r="S20" i="12"/>
  <c r="S19" i="12"/>
  <c r="W18" i="12"/>
  <c r="W9" i="12" s="1"/>
  <c r="V18" i="12"/>
  <c r="U18" i="12"/>
  <c r="U9" i="12" s="1"/>
  <c r="T18" i="12"/>
  <c r="S18" i="12"/>
  <c r="S16" i="12"/>
  <c r="S14" i="12"/>
  <c r="S11" i="12"/>
  <c r="Y10" i="12"/>
  <c r="W10" i="12"/>
  <c r="V10" i="12"/>
  <c r="S10" i="12" s="1"/>
  <c r="Y9" i="12"/>
  <c r="V9" i="12"/>
  <c r="T9" i="12"/>
  <c r="K162" i="12"/>
  <c r="L156" i="12"/>
  <c r="K156" i="12"/>
  <c r="K154" i="12"/>
  <c r="K148" i="12" s="1"/>
  <c r="K147" i="12" s="1"/>
  <c r="K149" i="12"/>
  <c r="L148" i="12"/>
  <c r="L147" i="12"/>
  <c r="K74" i="12"/>
  <c r="K68" i="12" s="1"/>
  <c r="K69" i="12"/>
  <c r="L68" i="12"/>
  <c r="K64" i="12"/>
  <c r="K62" i="12" s="1"/>
  <c r="K59" i="12"/>
  <c r="K51" i="12"/>
  <c r="O50" i="12"/>
  <c r="M50" i="12"/>
  <c r="K50" i="12"/>
  <c r="K47" i="12"/>
  <c r="L46" i="12"/>
  <c r="K46" i="12"/>
  <c r="K45" i="12"/>
  <c r="K44" i="12"/>
  <c r="K43" i="12"/>
  <c r="K42" i="12"/>
  <c r="K41" i="12"/>
  <c r="K38" i="12"/>
  <c r="K37" i="12"/>
  <c r="K36" i="12"/>
  <c r="K35" i="12"/>
  <c r="K33" i="12"/>
  <c r="K32" i="12"/>
  <c r="K31" i="12"/>
  <c r="K30" i="12"/>
  <c r="K29" i="12"/>
  <c r="K27" i="12"/>
  <c r="K26" i="12"/>
  <c r="K25" i="12"/>
  <c r="K24" i="12"/>
  <c r="K23" i="12"/>
  <c r="K21" i="12"/>
  <c r="K20" i="12"/>
  <c r="K19" i="12"/>
  <c r="O18" i="12"/>
  <c r="O9" i="12" s="1"/>
  <c r="N18" i="12"/>
  <c r="M18" i="12"/>
  <c r="M9" i="12" s="1"/>
  <c r="L18" i="12"/>
  <c r="K18" i="12"/>
  <c r="K16" i="12"/>
  <c r="K14" i="12"/>
  <c r="K11" i="12"/>
  <c r="Q10" i="12"/>
  <c r="O10" i="12"/>
  <c r="N10" i="12"/>
  <c r="K10" i="12" s="1"/>
  <c r="Q9" i="12"/>
  <c r="N9" i="12"/>
  <c r="L9" i="12"/>
  <c r="F24" i="6"/>
  <c r="E24" i="6"/>
  <c r="D24" i="6"/>
  <c r="G18" i="12"/>
  <c r="G10" i="12"/>
  <c r="E50" i="12"/>
  <c r="E9" i="12"/>
  <c r="F9" i="12"/>
  <c r="F10" i="12"/>
  <c r="F18" i="12"/>
  <c r="C35" i="12"/>
  <c r="I9" i="12"/>
  <c r="I10" i="12"/>
  <c r="C50" i="12"/>
  <c r="C51" i="12"/>
  <c r="G50" i="12"/>
  <c r="C59" i="12"/>
  <c r="S9" i="12" l="1"/>
  <c r="K9" i="12"/>
  <c r="C10" i="12"/>
  <c r="C44" i="12" l="1"/>
  <c r="D148" i="12"/>
  <c r="D9" i="12" s="1"/>
  <c r="D156" i="12" l="1"/>
  <c r="C156" i="12"/>
  <c r="C162" i="12"/>
  <c r="D46" i="12"/>
  <c r="C32" i="12"/>
  <c r="D18" i="12" l="1"/>
  <c r="D147" i="12"/>
  <c r="D68" i="12"/>
  <c r="C74" i="12"/>
  <c r="C69" i="12"/>
  <c r="C68" i="12" s="1"/>
  <c r="C154" i="12"/>
  <c r="C149" i="12"/>
  <c r="C64" i="12"/>
  <c r="C62" i="12" s="1"/>
  <c r="C47" i="12"/>
  <c r="C46" i="12" s="1"/>
  <c r="C45" i="12"/>
  <c r="C43" i="12"/>
  <c r="C42" i="12"/>
  <c r="C41" i="12"/>
  <c r="C38" i="12"/>
  <c r="C37" i="12"/>
  <c r="C36" i="12"/>
  <c r="C33" i="12"/>
  <c r="C31" i="12"/>
  <c r="C30" i="12"/>
  <c r="C29" i="12"/>
  <c r="C27" i="12"/>
  <c r="C26" i="12"/>
  <c r="C25" i="12"/>
  <c r="C24" i="12"/>
  <c r="C23" i="12"/>
  <c r="C21" i="12"/>
  <c r="C20" i="12"/>
  <c r="C19" i="12"/>
  <c r="G9" i="12"/>
  <c r="C9" i="12" s="1"/>
  <c r="E18" i="12"/>
  <c r="C16" i="12"/>
  <c r="C14" i="12"/>
  <c r="C11" i="12"/>
  <c r="C18" i="12" l="1"/>
  <c r="C148" i="12"/>
  <c r="C147" i="12" s="1"/>
  <c r="G42" i="2" l="1"/>
  <c r="E42" i="2"/>
  <c r="D42" i="2"/>
  <c r="C42" i="2"/>
  <c r="B42" i="2"/>
  <c r="G28" i="2"/>
  <c r="E28" i="2"/>
  <c r="D28" i="2"/>
  <c r="C28" i="2"/>
  <c r="B28" i="2"/>
  <c r="G14" i="2"/>
  <c r="E14" i="2"/>
  <c r="D14" i="2"/>
  <c r="C14" i="2"/>
  <c r="B14" i="2"/>
  <c r="E27" i="6" l="1"/>
  <c r="D8" i="6"/>
  <c r="D14" i="6"/>
  <c r="D17" i="6"/>
  <c r="D19" i="6"/>
  <c r="D21" i="6"/>
  <c r="D27" i="6"/>
  <c r="D23" i="6" s="1"/>
  <c r="D36" i="6"/>
  <c r="D38" i="6"/>
  <c r="D34" i="6" s="1"/>
  <c r="D42" i="6"/>
  <c r="D41" i="6" s="1"/>
  <c r="D44" i="6"/>
  <c r="A4" i="6" l="1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H22" i="9" l="1"/>
  <c r="G22" i="9"/>
  <c r="F22" i="9"/>
  <c r="H10" i="9"/>
  <c r="G10" i="9"/>
  <c r="F10" i="9"/>
  <c r="H7" i="9"/>
  <c r="G7" i="9"/>
  <c r="F7" i="9"/>
  <c r="H13" i="9" l="1"/>
  <c r="H24" i="9" s="1"/>
  <c r="F13" i="9"/>
  <c r="F24" i="9" s="1"/>
  <c r="G13" i="9"/>
  <c r="G24" i="9" s="1"/>
  <c r="E44" i="6"/>
  <c r="F44" i="6"/>
  <c r="E42" i="6"/>
  <c r="F42" i="6"/>
  <c r="F41" i="6" l="1"/>
  <c r="E41" i="6"/>
  <c r="F17" i="6"/>
  <c r="E17" i="6"/>
  <c r="A7" i="7"/>
  <c r="A8" i="7"/>
  <c r="A31" i="7"/>
  <c r="A30" i="7"/>
  <c r="A29" i="7"/>
  <c r="A28" i="7"/>
  <c r="A27" i="7"/>
  <c r="A26" i="7"/>
  <c r="A25" i="7"/>
  <c r="F23" i="7"/>
  <c r="E23" i="7"/>
  <c r="D23" i="7"/>
  <c r="A24" i="7"/>
  <c r="A23" i="7"/>
  <c r="A22" i="7"/>
  <c r="F20" i="7"/>
  <c r="E20" i="7"/>
  <c r="D20" i="7"/>
  <c r="A21" i="7"/>
  <c r="A20" i="7"/>
  <c r="A19" i="7"/>
  <c r="A18" i="7"/>
  <c r="A17" i="7"/>
  <c r="A16" i="7"/>
  <c r="A15" i="7"/>
  <c r="A14" i="7"/>
  <c r="F12" i="7"/>
  <c r="E12" i="7"/>
  <c r="D12" i="7"/>
  <c r="A13" i="7"/>
  <c r="A12" i="7"/>
  <c r="A11" i="7"/>
  <c r="A10" i="7"/>
  <c r="A9" i="7"/>
  <c r="A6" i="7"/>
  <c r="A5" i="7"/>
  <c r="A4" i="7"/>
  <c r="A3" i="7"/>
  <c r="F38" i="6"/>
  <c r="E38" i="6"/>
  <c r="F36" i="6"/>
  <c r="E36" i="6"/>
  <c r="A3" i="6"/>
  <c r="E34" i="6" l="1"/>
  <c r="F34" i="6"/>
  <c r="F27" i="6"/>
  <c r="D4" i="7"/>
  <c r="E8" i="6"/>
  <c r="F14" i="6"/>
  <c r="E4" i="6"/>
  <c r="F8" i="6"/>
  <c r="F4" i="7"/>
  <c r="D9" i="7"/>
  <c r="E25" i="7"/>
  <c r="E22" i="7" s="1"/>
  <c r="E14" i="7"/>
  <c r="F17" i="7"/>
  <c r="D25" i="7"/>
  <c r="D22" i="7" s="1"/>
  <c r="F25" i="7"/>
  <c r="F22" i="7" s="1"/>
  <c r="F29" i="7"/>
  <c r="F28" i="7" s="1"/>
  <c r="D17" i="7"/>
  <c r="E17" i="7"/>
  <c r="D29" i="7"/>
  <c r="D28" i="7" s="1"/>
  <c r="E29" i="7"/>
  <c r="E28" i="7" s="1"/>
  <c r="D14" i="7"/>
  <c r="F14" i="7"/>
  <c r="E14" i="6"/>
  <c r="D4" i="6"/>
  <c r="F4" i="6"/>
  <c r="E23" i="6" l="1"/>
  <c r="E21" i="6" s="1"/>
  <c r="E19" i="6" s="1"/>
  <c r="E3" i="6" s="1"/>
  <c r="F23" i="6"/>
  <c r="F21" i="6" s="1"/>
  <c r="F19" i="6" s="1"/>
  <c r="F3" i="6" s="1"/>
  <c r="E4" i="7"/>
  <c r="D3" i="7"/>
  <c r="D3" i="6"/>
  <c r="F9" i="7"/>
  <c r="F3" i="7" s="1"/>
  <c r="E9" i="7"/>
  <c r="E3" i="7" s="1"/>
  <c r="F42" i="2" l="1"/>
  <c r="F28" i="2"/>
  <c r="B15" i="2"/>
  <c r="F14" i="2"/>
  <c r="B43" i="2" l="1"/>
  <c r="B29" i="2"/>
</calcChain>
</file>

<file path=xl/sharedStrings.xml><?xml version="1.0" encoding="utf-8"?>
<sst xmlns="http://schemas.openxmlformats.org/spreadsheetml/2006/main" count="632" uniqueCount="237">
  <si>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</si>
  <si>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</si>
  <si>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</si>
  <si>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</si>
  <si>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</si>
  <si>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</si>
  <si>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</si>
  <si>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</si>
  <si>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</si>
  <si>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</si>
  <si>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</si>
  <si>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</si>
  <si>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</si>
  <si>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</si>
  <si>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</si>
  <si>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</si>
  <si>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</si>
  <si>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</si>
  <si>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</si>
  <si>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</si>
  <si>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</si>
  <si>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</si>
  <si>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</si>
  <si>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</si>
  <si>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</si>
  <si>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</si>
  <si>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</si>
  <si>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</si>
  <si>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</si>
  <si>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</si>
  <si>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</si>
  <si>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</si>
  <si>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</si>
  <si>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</si>
  <si>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</si>
  <si>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</si>
  <si>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PRORAČUNSKI KORISNIK</t>
  </si>
  <si>
    <t>PRIHODI UKUPNO</t>
  </si>
  <si>
    <t>RASHODI UKUPNO</t>
  </si>
  <si>
    <t>len</t>
  </si>
  <si>
    <t>Račun iz računskog plana</t>
  </si>
  <si>
    <t>Račun iz raču.plana</t>
  </si>
  <si>
    <t>Dodatna ulaganja na građevinskim objektima</t>
  </si>
  <si>
    <t>3</t>
  </si>
  <si>
    <t>Rashodi poslovanja</t>
  </si>
  <si>
    <t>31</t>
  </si>
  <si>
    <t>311</t>
  </si>
  <si>
    <t>32</t>
  </si>
  <si>
    <t>321</t>
  </si>
  <si>
    <t>322</t>
  </si>
  <si>
    <t>323</t>
  </si>
  <si>
    <t>324</t>
  </si>
  <si>
    <t>Naknade troškova osobama izvan radnog odnosa</t>
  </si>
  <si>
    <t>329</t>
  </si>
  <si>
    <t>34</t>
  </si>
  <si>
    <t>Financijski rashodi</t>
  </si>
  <si>
    <t>342</t>
  </si>
  <si>
    <t>Kamate za primljene kredite i zajmove</t>
  </si>
  <si>
    <t>343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</si>
  <si>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</si>
  <si>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</si>
  <si>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</si>
  <si>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</si>
  <si>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</si>
  <si>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</si>
  <si>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Kazne, penali i naknade štete</t>
  </si>
  <si>
    <t>4</t>
  </si>
  <si>
    <t>41</t>
  </si>
  <si>
    <t>Rashodi za nabavu neproizvedene dugotrajne imovine</t>
  </si>
  <si>
    <t>411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</si>
  <si>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</si>
  <si>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</si>
  <si>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</si>
  <si>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</si>
  <si>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</si>
  <si>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</si>
  <si>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</si>
  <si>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423</t>
  </si>
  <si>
    <t>Prijevozna sredstva</t>
  </si>
  <si>
    <t>424</t>
  </si>
  <si>
    <t>Višegodišnji nasadi i osnovno stado</t>
  </si>
  <si>
    <t>426</t>
  </si>
  <si>
    <t>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</si>
  <si>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</si>
  <si>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</si>
  <si>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</si>
  <si>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</si>
  <si>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44</t>
  </si>
  <si>
    <t>Rashodi za nabavu proizvedene kratkotrajne imovine</t>
  </si>
  <si>
    <t>441</t>
  </si>
  <si>
    <t>Rashodi za nabavu zaliha</t>
  </si>
  <si>
    <t>45</t>
  </si>
  <si>
    <t>Rashodi za dodatna ulaganja na nefinancijskoj imovini</t>
  </si>
  <si>
    <t>451</t>
  </si>
  <si>
    <t>Dodatna ulaganja na postrojenjima i opremi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</si>
  <si>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</si>
  <si>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</si>
  <si>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</si>
  <si>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</si>
  <si>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</si>
  <si>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</si>
  <si>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</si>
  <si>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</si>
  <si>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</si>
  <si>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</si>
  <si>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Prihodi poslovanja</t>
  </si>
  <si>
    <t>Pomoći iz inozemstva i od subjekata unutar općeg proračuna</t>
  </si>
  <si>
    <t>Pomoći od međunarodnih organizacija te institucija i tijela EU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</si>
  <si>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</si>
  <si>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</si>
  <si>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</si>
  <si>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</si>
  <si>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</si>
  <si>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</si>
  <si>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</si>
  <si>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</si>
  <si>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</si>
  <si>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na temelju ugovornih obaveza</t>
  </si>
  <si>
    <t xml:space="preserve">Prihodi iz nadležnog proračuna za financiranje redovne djelatnosti proračunskih korisnika 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</si>
  <si>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</si>
  <si>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</si>
  <si>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</si>
  <si>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</si>
  <si>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</si>
  <si>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</si>
  <si>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</si>
  <si>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</si>
  <si>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Prihodi od prodaje prijevoznih sredstava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</si>
  <si>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</si>
  <si>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</si>
  <si>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</si>
  <si>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zajmovi od drugih razina vlasti</t>
  </si>
  <si>
    <t>PRIHODI OD PRODAJE NEFINANCIJSKE IMOVINE</t>
  </si>
  <si>
    <t>Prihodi od prodaje nefinancijske imovine i nadoknade šteta s osnova osiguranja</t>
  </si>
  <si>
    <t>Prijenosi između proračunskih korisnika istog proračuna</t>
  </si>
  <si>
    <t>Pomoći temeljem prijenosa EU sredstava</t>
  </si>
  <si>
    <t>369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</si>
  <si>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</si>
  <si>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</si>
  <si>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</si>
  <si>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</si>
  <si>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</si>
  <si>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2020.</t>
  </si>
  <si>
    <t>2021.</t>
  </si>
  <si>
    <t>Projekcija 2022.</t>
  </si>
  <si>
    <t>2022.</t>
  </si>
  <si>
    <t>Ukupno prihodi i primici za 2021.</t>
  </si>
  <si>
    <t>Ukupno prihodi i primici za 2022.</t>
  </si>
  <si>
    <t>PROJEKCIJA PLANA ZA 2022.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</si>
  <si>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</si>
  <si>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</si>
  <si>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</si>
  <si>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</si>
  <si>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Prijedlog plana 
za 2021</t>
  </si>
  <si>
    <t>Plan 2021.</t>
  </si>
  <si>
    <t>Projekcija 2023.</t>
  </si>
  <si>
    <t>2023.</t>
  </si>
  <si>
    <t>PRIJEDLOG PLANA ZA 2021.</t>
  </si>
  <si>
    <t>PROJEKCIJA PLANA ZA 2023.</t>
  </si>
  <si>
    <t>Program 1101</t>
  </si>
  <si>
    <t>Osnovna aktivnost izvršnog i predstavničkog tijela</t>
  </si>
  <si>
    <t>A 110101</t>
  </si>
  <si>
    <t>K 330204</t>
  </si>
  <si>
    <t>Centar za posjetitelje o velikim zvijerima</t>
  </si>
  <si>
    <t xml:space="preserve">Plaće </t>
  </si>
  <si>
    <t>T 110108</t>
  </si>
  <si>
    <t xml:space="preserve"> e-Skupština</t>
  </si>
  <si>
    <t>Program 3302</t>
  </si>
  <si>
    <t>Programi JU "Priroda"</t>
  </si>
  <si>
    <t>* Napomena: Sve stavke rashoda upisane su u aplikaciju Riznice</t>
  </si>
  <si>
    <t xml:space="preserve">Primorsko-goranska županija </t>
  </si>
  <si>
    <t>Prihodi od nefinancijske imovine i nadoknade šteta s osnova osiguranja</t>
  </si>
  <si>
    <t>Program</t>
  </si>
  <si>
    <t xml:space="preserve"> ZAKONSKI STANDARD USTANOVA  -----------------ŠKOLSTVA</t>
  </si>
  <si>
    <t>A</t>
  </si>
  <si>
    <t>Osiguravanje uvjeta rada</t>
  </si>
  <si>
    <t>RASHODI POSLOVANJA</t>
  </si>
  <si>
    <t>Plaće  za redovan rad</t>
  </si>
  <si>
    <t>Plaće za prekovremeni rad</t>
  </si>
  <si>
    <t>Plaće za posebne uvjete rada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</si>
  <si>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</si>
  <si>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</si>
  <si>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</si>
  <si>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</si>
  <si>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</si>
  <si>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</si>
  <si>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</si>
  <si>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</si>
  <si>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</si>
  <si>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</si>
  <si>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</si>
  <si>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</si>
  <si>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 xml:space="preserve">Vojna oprema 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</si>
  <si>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</si>
  <si>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</si>
  <si>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</si>
  <si>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</si>
  <si>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</si>
  <si>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</si>
  <si>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</si>
  <si>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</si>
  <si>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</si>
  <si>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</si>
  <si>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</si>
  <si>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</si>
  <si>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</si>
  <si>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</si>
  <si>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</si>
  <si>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 xml:space="preserve">Ostali nespomenuti rashodi poslovanja </t>
  </si>
  <si>
    <t>Bankarske usluge i usluge platnog prometa</t>
  </si>
  <si>
    <t>Negativne tečajne razlike i razlike zbog primjene valutne klauzule</t>
  </si>
  <si>
    <t xml:space="preserve">Zatezne kamate </t>
  </si>
  <si>
    <t>K</t>
  </si>
  <si>
    <t>Opremanje ustanova školstva</t>
  </si>
  <si>
    <t>Uredska oprema i namještaj</t>
  </si>
  <si>
    <t>Komunikacijska oprema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</si>
  <si>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</si>
  <si>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</si>
  <si>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</si>
  <si>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</si>
  <si>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</si>
  <si>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</si>
  <si>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 xml:space="preserve">Knjige </t>
  </si>
  <si>
    <t>Izgradnja i rekonsrukcija objekata školstva</t>
  </si>
  <si>
    <t>Nabava udžbenika za učenike OŠ</t>
  </si>
  <si>
    <t>3722</t>
  </si>
  <si>
    <t>Ostale naknade građanima i kušanstvima</t>
  </si>
  <si>
    <t>4241</t>
  </si>
  <si>
    <t xml:space="preserve"> IZNAD ZAKONSKOG STANDARDA -------------------- USTANOVA  </t>
  </si>
  <si>
    <t>Produženi boravak učenika putnika</t>
  </si>
  <si>
    <t>Natjecanja i smotre</t>
  </si>
  <si>
    <t>Sufinanciranje pomoćnika u nastavi</t>
  </si>
  <si>
    <t>Programi školskog kurikuluma (za poticanje dodatnog odgojno-obrazovnog stvaralaštva)</t>
  </si>
  <si>
    <t>Rashodi za dodatna ulaganja u nefinancijskoj imovini</t>
  </si>
  <si>
    <t>Obrazovanje odraslih</t>
  </si>
  <si>
    <t>Dodatna djelatnost učeničkih domova</t>
  </si>
  <si>
    <t>Djelantost hostela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</si>
</sst>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  <xf numFmtId="0" fontId="14" fillId="0" borderId="0"/>
    <xf numFmtId="0" fontId="22" fillId="0" borderId="0"/>
    <xf numFmtId="0" fontId="14" fillId="0" borderId="0"/>
  </cellStyleXfs>
  <cellXfs count="22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/>
    <xf numFmtId="3" fontId="18" fillId="0" borderId="11" xfId="0" applyNumberFormat="1" applyFont="1" applyBorder="1" applyAlignment="1">
      <alignment horizont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1" fontId="18" fillId="0" borderId="19" xfId="0" applyNumberFormat="1" applyFont="1" applyBorder="1" applyAlignment="1">
      <alignment horizontal="right" wrapText="1"/>
    </xf>
    <xf numFmtId="1" fontId="18" fillId="0" borderId="19" xfId="0" applyNumberFormat="1" applyFont="1" applyBorder="1" applyAlignment="1">
      <alignment wrapText="1"/>
    </xf>
    <xf numFmtId="1" fontId="18" fillId="0" borderId="23" xfId="0" applyNumberFormat="1" applyFont="1" applyBorder="1" applyAlignment="1">
      <alignment wrapText="1"/>
    </xf>
    <xf numFmtId="3" fontId="18" fillId="0" borderId="24" xfId="0" applyNumberFormat="1" applyFont="1" applyBorder="1"/>
    <xf numFmtId="3" fontId="18" fillId="0" borderId="25" xfId="0" applyNumberFormat="1" applyFont="1" applyBorder="1"/>
    <xf numFmtId="3" fontId="18" fillId="0" borderId="26" xfId="0" applyNumberFormat="1" applyFont="1" applyBorder="1"/>
    <xf numFmtId="1" fontId="19" fillId="0" borderId="27" xfId="0" applyNumberFormat="1" applyFont="1" applyBorder="1" applyAlignment="1">
      <alignment wrapText="1"/>
    </xf>
    <xf numFmtId="3" fontId="18" fillId="0" borderId="28" xfId="0" applyNumberFormat="1" applyFont="1" applyBorder="1"/>
    <xf numFmtId="3" fontId="18" fillId="0" borderId="27" xfId="0" applyNumberFormat="1" applyFont="1" applyBorder="1"/>
    <xf numFmtId="3" fontId="18" fillId="0" borderId="29" xfId="0" applyNumberFormat="1" applyFont="1" applyBorder="1"/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4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2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2" xfId="0" applyNumberFormat="1" applyFont="1" applyFill="1" applyBorder="1" applyAlignment="1">
      <alignment horizontal="left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35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0" fontId="34" fillId="0" borderId="0" xfId="42" applyFont="1" applyAlignment="1">
      <alignment horizontal="left" vertical="center"/>
    </xf>
    <xf numFmtId="0" fontId="19" fillId="20" borderId="35" xfId="42" applyFont="1" applyFill="1" applyBorder="1" applyAlignment="1">
      <alignment horizontal="left" vertical="center" wrapText="1"/>
    </xf>
    <xf numFmtId="0" fontId="18" fillId="20" borderId="35" xfId="42" applyFont="1" applyFill="1" applyBorder="1" applyAlignment="1">
      <alignment horizontal="left" vertical="center" wrapText="1"/>
    </xf>
    <xf numFmtId="0" fontId="19" fillId="0" borderId="34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34" xfId="42" applyFont="1" applyBorder="1" applyAlignment="1">
      <alignment horizontal="center" vertical="center" wrapText="1"/>
    </xf>
    <xf numFmtId="4" fontId="37" fillId="20" borderId="35" xfId="42" applyNumberFormat="1" applyFont="1" applyFill="1" applyBorder="1" applyAlignment="1">
      <alignment vertical="center" wrapText="1"/>
    </xf>
    <xf numFmtId="0" fontId="33" fillId="0" borderId="0" xfId="42" applyFont="1" applyAlignment="1"/>
    <xf numFmtId="0" fontId="35" fillId="20" borderId="35" xfId="42" applyFont="1" applyFill="1" applyBorder="1" applyAlignment="1">
      <alignment horizontal="left" wrapText="1" indent="4"/>
    </xf>
    <xf numFmtId="4" fontId="35" fillId="20" borderId="35" xfId="42" applyNumberFormat="1" applyFont="1" applyFill="1" applyBorder="1" applyAlignment="1">
      <alignment horizontal="right" wrapText="1"/>
    </xf>
    <xf numFmtId="4" fontId="38" fillId="20" borderId="35" xfId="42" applyNumberFormat="1" applyFont="1" applyFill="1" applyBorder="1" applyAlignment="1">
      <alignment horizontal="right" wrapText="1"/>
    </xf>
    <xf numFmtId="4" fontId="37" fillId="20" borderId="35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4" fillId="21" borderId="0" xfId="0" applyNumberFormat="1" applyFont="1" applyFill="1" applyBorder="1" applyAlignment="1" applyProtection="1">
      <alignment horizontal="center"/>
    </xf>
    <xf numFmtId="0" fontId="24" fillId="21" borderId="0" xfId="0" applyNumberFormat="1" applyFont="1" applyFill="1" applyBorder="1" applyAlignment="1" applyProtection="1">
      <alignment wrapText="1"/>
    </xf>
    <xf numFmtId="0" fontId="24" fillId="21" borderId="0" xfId="0" applyNumberFormat="1" applyFont="1" applyFill="1" applyBorder="1" applyAlignment="1" applyProtection="1"/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4" xfId="0" quotePrefix="1" applyFont="1" applyBorder="1" applyAlignment="1">
      <alignment horizontal="left" vertical="center" wrapText="1"/>
    </xf>
    <xf numFmtId="0" fontId="24" fillId="0" borderId="14" xfId="0" quotePrefix="1" applyFont="1" applyBorder="1" applyAlignment="1">
      <alignment horizontal="center" vertical="center" wrapText="1"/>
    </xf>
    <xf numFmtId="0" fontId="26" fillId="0" borderId="33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39" fillId="0" borderId="0" xfId="42" applyFont="1" applyAlignment="1">
      <alignment horizontal="right" vertical="center"/>
    </xf>
    <xf numFmtId="0" fontId="39" fillId="0" borderId="0" xfId="42" applyFont="1" applyAlignment="1">
      <alignment horizontal="left" indent="1"/>
    </xf>
    <xf numFmtId="0" fontId="35" fillId="0" borderId="34" xfId="42" applyFont="1" applyBorder="1" applyAlignment="1">
      <alignment horizontal="left" vertical="center" wrapText="1"/>
    </xf>
    <xf numFmtId="0" fontId="35" fillId="20" borderId="35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35" fillId="0" borderId="34" xfId="42" applyFont="1" applyBorder="1" applyAlignment="1">
      <alignment vertical="center" wrapText="1"/>
    </xf>
    <xf numFmtId="0" fontId="35" fillId="20" borderId="35" xfId="42" applyFont="1" applyFill="1" applyBorder="1" applyAlignment="1">
      <alignment wrapText="1"/>
    </xf>
    <xf numFmtId="0" fontId="24" fillId="22" borderId="0" xfId="0" applyNumberFormat="1" applyFont="1" applyFill="1" applyBorder="1" applyAlignment="1" applyProtection="1">
      <alignment horizontal="left"/>
    </xf>
    <xf numFmtId="0" fontId="24" fillId="22" borderId="0" xfId="0" applyNumberFormat="1" applyFont="1" applyFill="1" applyBorder="1" applyAlignment="1" applyProtection="1">
      <alignment wrapText="1"/>
    </xf>
    <xf numFmtId="0" fontId="24" fillId="22" borderId="0" xfId="0" applyNumberFormat="1" applyFont="1" applyFill="1" applyBorder="1" applyAlignment="1" applyProtection="1"/>
    <xf numFmtId="0" fontId="24" fillId="23" borderId="15" xfId="0" applyNumberFormat="1" applyFont="1" applyFill="1" applyBorder="1" applyAlignment="1" applyProtection="1">
      <alignment horizontal="center" vertical="center" wrapText="1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4" fillId="24" borderId="15" xfId="0" applyNumberFormat="1" applyFont="1" applyFill="1" applyBorder="1" applyAlignment="1" applyProtection="1">
      <alignment horizontal="center" vertical="center"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24" fillId="25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inden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36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>
      <alignment horizontal="left" wrapText="1"/>
    </xf>
    <xf numFmtId="0" fontId="40" fillId="0" borderId="0" xfId="0" applyNumberFormat="1" applyFont="1" applyFill="1" applyBorder="1" applyAlignment="1" applyProtection="1">
      <alignment wrapText="1"/>
    </xf>
    <xf numFmtId="0" fontId="26" fillId="0" borderId="31" xfId="0" quotePrefix="1" applyFont="1" applyBorder="1" applyAlignment="1">
      <alignment horizontal="left" wrapText="1"/>
    </xf>
    <xf numFmtId="0" fontId="26" fillId="0" borderId="14" xfId="0" quotePrefix="1" applyFont="1" applyBorder="1" applyAlignment="1">
      <alignment horizontal="left" wrapText="1"/>
    </xf>
    <xf numFmtId="0" fontId="26" fillId="0" borderId="14" xfId="0" quotePrefix="1" applyFont="1" applyBorder="1" applyAlignment="1">
      <alignment horizontal="center" wrapText="1"/>
    </xf>
    <xf numFmtId="0" fontId="26" fillId="0" borderId="14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3" fontId="26" fillId="26" borderId="15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right"/>
    </xf>
    <xf numFmtId="0" fontId="28" fillId="26" borderId="31" xfId="0" applyFont="1" applyFill="1" applyBorder="1" applyAlignment="1">
      <alignment horizontal="left"/>
    </xf>
    <xf numFmtId="0" fontId="18" fillId="26" borderId="14" xfId="0" applyNumberFormat="1" applyFont="1" applyFill="1" applyBorder="1" applyAlignment="1" applyProtection="1"/>
    <xf numFmtId="3" fontId="26" fillId="0" borderId="15" xfId="0" applyNumberFormat="1" applyFont="1" applyFill="1" applyBorder="1" applyAlignment="1" applyProtection="1">
      <alignment horizontal="right" wrapText="1"/>
    </xf>
    <xf numFmtId="3" fontId="26" fillId="0" borderId="15" xfId="0" applyNumberFormat="1" applyFont="1" applyBorder="1" applyAlignment="1">
      <alignment horizontal="right"/>
    </xf>
    <xf numFmtId="3" fontId="26" fillId="26" borderId="15" xfId="0" applyNumberFormat="1" applyFont="1" applyFill="1" applyBorder="1" applyAlignment="1" applyProtection="1">
      <alignment horizontal="right" wrapText="1"/>
    </xf>
    <xf numFmtId="3" fontId="26" fillId="21" borderId="31" xfId="0" quotePrefix="1" applyNumberFormat="1" applyFont="1" applyFill="1" applyBorder="1" applyAlignment="1">
      <alignment horizontal="right"/>
    </xf>
    <xf numFmtId="3" fontId="26" fillId="21" borderId="15" xfId="0" applyNumberFormat="1" applyFont="1" applyFill="1" applyBorder="1" applyAlignment="1" applyProtection="1">
      <alignment horizontal="right" wrapText="1"/>
    </xf>
    <xf numFmtId="3" fontId="26" fillId="26" borderId="31" xfId="0" quotePrefix="1" applyNumberFormat="1" applyFont="1" applyFill="1" applyBorder="1" applyAlignment="1">
      <alignment horizontal="right"/>
    </xf>
    <xf numFmtId="0" fontId="40" fillId="0" borderId="0" xfId="0" applyNumberFormat="1" applyFont="1" applyFill="1" applyBorder="1" applyAlignment="1" applyProtection="1"/>
    <xf numFmtId="3" fontId="40" fillId="0" borderId="0" xfId="0" applyNumberFormat="1" applyFont="1" applyFill="1" applyBorder="1" applyAlignment="1" applyProtection="1"/>
    <xf numFmtId="0" fontId="43" fillId="0" borderId="0" xfId="0" applyNumberFormat="1" applyFont="1" applyFill="1" applyBorder="1" applyAlignment="1" applyProtection="1"/>
    <xf numFmtId="0" fontId="41" fillId="0" borderId="0" xfId="0" quotePrefix="1" applyNumberFormat="1" applyFont="1" applyFill="1" applyBorder="1" applyAlignment="1" applyProtection="1">
      <alignment horizontal="left" wrapText="1"/>
    </xf>
    <xf numFmtId="0" fontId="4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3" fontId="18" fillId="0" borderId="38" xfId="0" applyNumberFormat="1" applyFont="1" applyBorder="1" applyAlignment="1">
      <alignment horizontal="center" vertical="center" wrapText="1"/>
    </xf>
    <xf numFmtId="3" fontId="18" fillId="0" borderId="39" xfId="0" applyNumberFormat="1" applyFont="1" applyBorder="1"/>
    <xf numFmtId="3" fontId="18" fillId="0" borderId="40" xfId="0" applyNumberFormat="1" applyFont="1" applyBorder="1"/>
    <xf numFmtId="0" fontId="22" fillId="0" borderId="41" xfId="0" applyNumberFormat="1" applyFont="1" applyFill="1" applyBorder="1" applyAlignment="1" applyProtection="1"/>
    <xf numFmtId="0" fontId="18" fillId="0" borderId="41" xfId="0" applyFont="1" applyBorder="1"/>
    <xf numFmtId="0" fontId="22" fillId="0" borderId="0" xfId="0" applyNumberFormat="1" applyFont="1" applyFill="1" applyBorder="1" applyAlignment="1" applyProtection="1"/>
    <xf numFmtId="0" fontId="33" fillId="0" borderId="0" xfId="42" applyFont="1" applyAlignment="1">
      <alignment horizontal="left" indent="1"/>
    </xf>
    <xf numFmtId="0" fontId="22" fillId="0" borderId="0" xfId="0" applyNumberFormat="1" applyFont="1" applyFill="1" applyBorder="1" applyAlignment="1" applyProtection="1"/>
    <xf numFmtId="0" fontId="46" fillId="20" borderId="35" xfId="42" applyFont="1" applyFill="1" applyBorder="1" applyAlignment="1">
      <alignment horizontal="left" wrapText="1"/>
    </xf>
    <xf numFmtId="0" fontId="46" fillId="20" borderId="35" xfId="42" applyFont="1" applyFill="1" applyBorder="1" applyAlignment="1">
      <alignment horizontal="left" wrapText="1" indent="5"/>
    </xf>
    <xf numFmtId="0" fontId="46" fillId="20" borderId="35" xfId="42" applyFont="1" applyFill="1" applyBorder="1" applyAlignment="1">
      <alignment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0" borderId="20" xfId="0" applyNumberFormat="1" applyFont="1" applyFill="1" applyBorder="1" applyAlignment="1" applyProtection="1">
      <alignment horizontal="center"/>
    </xf>
    <xf numFmtId="0" fontId="22" fillId="0" borderId="20" xfId="0" applyNumberFormat="1" applyFont="1" applyFill="1" applyBorder="1" applyAlignment="1" applyProtection="1">
      <alignment wrapText="1"/>
    </xf>
    <xf numFmtId="4" fontId="22" fillId="0" borderId="20" xfId="0" applyNumberFormat="1" applyFont="1" applyFill="1" applyBorder="1" applyAlignment="1" applyProtection="1"/>
    <xf numFmtId="0" fontId="30" fillId="27" borderId="20" xfId="0" applyNumberFormat="1" applyFont="1" applyFill="1" applyBorder="1" applyAlignment="1" applyProtection="1">
      <alignment wrapText="1"/>
    </xf>
    <xf numFmtId="4" fontId="24" fillId="0" borderId="20" xfId="0" applyNumberFormat="1" applyFont="1" applyFill="1" applyBorder="1" applyAlignment="1" applyProtection="1"/>
    <xf numFmtId="0" fontId="24" fillId="28" borderId="20" xfId="0" applyNumberFormat="1" applyFont="1" applyFill="1" applyBorder="1" applyAlignment="1" applyProtection="1">
      <alignment horizontal="center"/>
    </xf>
    <xf numFmtId="0" fontId="24" fillId="28" borderId="20" xfId="0" applyNumberFormat="1" applyFont="1" applyFill="1" applyBorder="1" applyAlignment="1" applyProtection="1">
      <alignment wrapText="1"/>
    </xf>
    <xf numFmtId="0" fontId="24" fillId="23" borderId="20" xfId="0" applyNumberFormat="1" applyFont="1" applyFill="1" applyBorder="1" applyAlignment="1" applyProtection="1">
      <alignment horizontal="center"/>
    </xf>
    <xf numFmtId="0" fontId="19" fillId="23" borderId="20" xfId="0" applyNumberFormat="1" applyFont="1" applyFill="1" applyBorder="1" applyAlignment="1" applyProtection="1">
      <alignment wrapText="1"/>
    </xf>
    <xf numFmtId="4" fontId="24" fillId="23" borderId="20" xfId="0" applyNumberFormat="1" applyFont="1" applyFill="1" applyBorder="1" applyAlignment="1" applyProtection="1"/>
    <xf numFmtId="0" fontId="24" fillId="0" borderId="20" xfId="0" applyNumberFormat="1" applyFont="1" applyFill="1" applyBorder="1" applyAlignment="1" applyProtection="1">
      <alignment wrapText="1"/>
    </xf>
    <xf numFmtId="0" fontId="24" fillId="21" borderId="20" xfId="0" applyNumberFormat="1" applyFont="1" applyFill="1" applyBorder="1" applyAlignment="1" applyProtection="1">
      <alignment horizontal="center"/>
    </xf>
    <xf numFmtId="0" fontId="24" fillId="21" borderId="20" xfId="0" applyNumberFormat="1" applyFont="1" applyFill="1" applyBorder="1" applyAlignment="1" applyProtection="1">
      <alignment wrapText="1"/>
    </xf>
    <xf numFmtId="4" fontId="24" fillId="21" borderId="20" xfId="0" applyNumberFormat="1" applyFont="1" applyFill="1" applyBorder="1" applyAlignment="1" applyProtection="1"/>
    <xf numFmtId="0" fontId="22" fillId="0" borderId="20" xfId="0" applyNumberFormat="1" applyFont="1" applyFill="1" applyBorder="1" applyAlignment="1" applyProtection="1">
      <alignment horizontal="center"/>
    </xf>
    <xf numFmtId="49" fontId="34" fillId="0" borderId="42" xfId="45" applyNumberFormat="1" applyFont="1" applyFill="1" applyBorder="1" applyAlignment="1" applyProtection="1">
      <alignment horizontal="center" vertical="center" wrapText="1"/>
      <protection hidden="1"/>
    </xf>
    <xf numFmtId="49" fontId="34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4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4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24" fillId="23" borderId="20" xfId="0" applyNumberFormat="1" applyFont="1" applyFill="1" applyBorder="1" applyAlignment="1" applyProtection="1">
      <alignment wrapText="1"/>
    </xf>
    <xf numFmtId="49" fontId="47" fillId="21" borderId="42" xfId="45" applyNumberFormat="1" applyFont="1" applyFill="1" applyBorder="1" applyAlignment="1" applyProtection="1">
      <alignment horizontal="center" vertical="center" wrapText="1"/>
      <protection hidden="1"/>
    </xf>
    <xf numFmtId="49" fontId="47" fillId="21" borderId="43" xfId="0" applyNumberFormat="1" applyFont="1" applyFill="1" applyBorder="1" applyAlignment="1" applyProtection="1">
      <alignment horizontal="left" vertical="center" wrapText="1"/>
      <protection hidden="1"/>
    </xf>
    <xf numFmtId="0" fontId="22" fillId="23" borderId="20" xfId="0" applyNumberFormat="1" applyFont="1" applyFill="1" applyBorder="1" applyAlignment="1" applyProtection="1">
      <alignment wrapText="1"/>
    </xf>
    <xf numFmtId="4" fontId="22" fillId="23" borderId="2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/>
    <xf numFmtId="0" fontId="21" fillId="18" borderId="0" xfId="0" applyNumberFormat="1" applyFont="1" applyFill="1" applyBorder="1" applyAlignment="1" applyProtection="1"/>
    <xf numFmtId="0" fontId="26" fillId="26" borderId="31" xfId="0" applyNumberFormat="1" applyFont="1" applyFill="1" applyBorder="1" applyAlignment="1" applyProtection="1">
      <alignment horizontal="left" wrapText="1"/>
    </xf>
    <xf numFmtId="0" fontId="26" fillId="26" borderId="14" xfId="0" applyNumberFormat="1" applyFont="1" applyFill="1" applyBorder="1" applyAlignment="1" applyProtection="1">
      <alignment horizontal="left" wrapText="1"/>
    </xf>
    <xf numFmtId="0" fontId="26" fillId="26" borderId="37" xfId="0" applyNumberFormat="1" applyFont="1" applyFill="1" applyBorder="1" applyAlignment="1" applyProtection="1">
      <alignment horizontal="left" wrapText="1"/>
    </xf>
    <xf numFmtId="0" fontId="42" fillId="0" borderId="0" xfId="0" applyNumberFormat="1" applyFont="1" applyFill="1" applyBorder="1" applyAlignment="1" applyProtection="1">
      <alignment horizontal="left"/>
    </xf>
    <xf numFmtId="0" fontId="4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6" borderId="31" xfId="0" applyNumberFormat="1" applyFont="1" applyFill="1" applyBorder="1" applyAlignment="1" applyProtection="1">
      <alignment horizontal="left" wrapText="1"/>
    </xf>
    <xf numFmtId="0" fontId="29" fillId="26" borderId="14" xfId="0" applyNumberFormat="1" applyFont="1" applyFill="1" applyBorder="1" applyAlignment="1" applyProtection="1">
      <alignment wrapText="1"/>
    </xf>
    <xf numFmtId="0" fontId="18" fillId="26" borderId="14" xfId="0" applyNumberFormat="1" applyFont="1" applyFill="1" applyBorder="1" applyAlignment="1" applyProtection="1"/>
    <xf numFmtId="0" fontId="28" fillId="0" borderId="31" xfId="0" applyNumberFormat="1" applyFont="1" applyFill="1" applyBorder="1" applyAlignment="1" applyProtection="1">
      <alignment horizontal="left" wrapText="1"/>
    </xf>
    <xf numFmtId="0" fontId="29" fillId="0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/>
    <xf numFmtId="0" fontId="28" fillId="0" borderId="31" xfId="0" quotePrefix="1" applyFont="1" applyFill="1" applyBorder="1" applyAlignment="1">
      <alignment horizontal="left"/>
    </xf>
    <xf numFmtId="0" fontId="28" fillId="0" borderId="31" xfId="0" quotePrefix="1" applyNumberFormat="1" applyFont="1" applyFill="1" applyBorder="1" applyAlignment="1" applyProtection="1">
      <alignment horizontal="left" wrapText="1"/>
    </xf>
    <xf numFmtId="0" fontId="18" fillId="0" borderId="14" xfId="0" applyNumberFormat="1" applyFont="1" applyFill="1" applyBorder="1" applyAlignment="1" applyProtection="1">
      <alignment wrapText="1"/>
    </xf>
    <xf numFmtId="0" fontId="28" fillId="0" borderId="31" xfId="0" quotePrefix="1" applyFont="1" applyBorder="1" applyAlignment="1">
      <alignment horizontal="left"/>
    </xf>
    <xf numFmtId="0" fontId="28" fillId="26" borderId="31" xfId="0" quotePrefix="1" applyNumberFormat="1" applyFont="1" applyFill="1" applyBorder="1" applyAlignment="1" applyProtection="1">
      <alignment horizontal="left" wrapText="1"/>
    </xf>
    <xf numFmtId="0" fontId="4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6" fillId="21" borderId="31" xfId="0" applyNumberFormat="1" applyFont="1" applyFill="1" applyBorder="1" applyAlignment="1" applyProtection="1">
      <alignment horizontal="left" wrapText="1"/>
    </xf>
    <xf numFmtId="0" fontId="26" fillId="21" borderId="14" xfId="0" applyNumberFormat="1" applyFont="1" applyFill="1" applyBorder="1" applyAlignment="1" applyProtection="1">
      <alignment horizontal="left" wrapText="1"/>
    </xf>
    <xf numFmtId="0" fontId="26" fillId="21" borderId="37" xfId="0" applyNumberFormat="1" applyFont="1" applyFill="1" applyBorder="1" applyAlignment="1" applyProtection="1">
      <alignment horizontal="left" wrapText="1"/>
    </xf>
    <xf numFmtId="0" fontId="44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41" fillId="0" borderId="0" xfId="0" quotePrefix="1" applyNumberFormat="1" applyFont="1" applyFill="1" applyBorder="1" applyAlignment="1" applyProtection="1">
      <alignment horizontal="center" vertical="center" wrapText="1"/>
    </xf>
    <xf numFmtId="0" fontId="33" fillId="0" borderId="0" xfId="42" applyFont="1" applyAlignment="1">
      <alignment horizontal="left" wrapText="1" indent="1"/>
    </xf>
    <xf numFmtId="0" fontId="33" fillId="0" borderId="0" xfId="42" applyFont="1" applyAlignment="1">
      <alignment horizontal="left" indent="1"/>
    </xf>
    <xf numFmtId="0" fontId="24" fillId="0" borderId="33" xfId="0" quotePrefix="1" applyNumberFormat="1" applyFont="1" applyFill="1" applyBorder="1" applyAlignment="1" applyProtection="1">
      <alignment horizontal="left" wrapText="1"/>
    </xf>
    <xf numFmtId="0" fontId="22" fillId="0" borderId="33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3" fontId="19" fillId="0" borderId="28" xfId="0" applyNumberFormat="1" applyFont="1" applyBorder="1" applyAlignment="1">
      <alignment horizontal="center"/>
    </xf>
    <xf numFmtId="3" fontId="19" fillId="0" borderId="29" xfId="0" applyNumberFormat="1" applyFont="1" applyBorder="1" applyAlignment="1">
      <alignment horizontal="center"/>
    </xf>
    <xf numFmtId="3" fontId="19" fillId="0" borderId="30" xfId="0" applyNumberFormat="1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41" fillId="0" borderId="33" xfId="0" applyNumberFormat="1" applyFont="1" applyFill="1" applyBorder="1" applyAlignment="1" applyProtection="1">
      <alignment horizontal="left" vertic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_Podaci" xfId="45"/>
    <cellStyle name="Normalno" xfId="0" builtinId="0"/>
    <cellStyle name="Normalno 2" xfId="42"/>
    <cellStyle name="Note" xfId="37"/>
    <cellStyle name="Obično_List4" xfId="44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22860</xdr:rowOff>
    </xdr:from>
    <xdr:to>
      <xdr:col>1</xdr:col>
      <xdr:colOff>0</xdr:colOff>
      <xdr:row>4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00000000-0008-0000-0300-00001A080000}"/>
            </a:ext>
          </a:extLst>
        </xdr:cNvPr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22860</xdr:rowOff>
    </xdr:from>
    <xdr:to>
      <xdr:col>0</xdr:col>
      <xdr:colOff>1089660</xdr:colOff>
      <xdr:row>4</xdr:row>
      <xdr:rowOff>0</xdr:rowOff>
    </xdr:to>
    <xdr:sp macro="" textlink="">
      <xdr:nvSpPr>
        <xdr:cNvPr id="2075" name="Line 2">
          <a:extLst>
            <a:ext uri="{FF2B5EF4-FFF2-40B4-BE49-F238E27FC236}">
              <a16:creationId xmlns:a16="http://schemas.microsoft.com/office/drawing/2014/main" id="{00000000-0008-0000-0300-00001B080000}"/>
            </a:ext>
          </a:extLst>
        </xdr:cNvPr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16</xdr:row>
      <xdr:rowOff>22860</xdr:rowOff>
    </xdr:from>
    <xdr:to>
      <xdr:col>1</xdr:col>
      <xdr:colOff>0</xdr:colOff>
      <xdr:row>18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00000000-0008-0000-0300-00001C080000}"/>
            </a:ext>
          </a:extLst>
        </xdr:cNvPr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16</xdr:row>
      <xdr:rowOff>22860</xdr:rowOff>
    </xdr:from>
    <xdr:to>
      <xdr:col>0</xdr:col>
      <xdr:colOff>1089660</xdr:colOff>
      <xdr:row>18</xdr:row>
      <xdr:rowOff>0</xdr:rowOff>
    </xdr:to>
    <xdr:sp macro="" textlink="">
      <xdr:nvSpPr>
        <xdr:cNvPr id="2077" name="Line 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30</xdr:row>
      <xdr:rowOff>22860</xdr:rowOff>
    </xdr:from>
    <xdr:to>
      <xdr:col>1</xdr:col>
      <xdr:colOff>0</xdr:colOff>
      <xdr:row>32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00000000-0008-0000-0300-00001E080000}"/>
            </a:ext>
          </a:extLst>
        </xdr:cNvPr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30</xdr:row>
      <xdr:rowOff>22860</xdr:rowOff>
    </xdr:from>
    <xdr:to>
      <xdr:col>0</xdr:col>
      <xdr:colOff>1089660</xdr:colOff>
      <xdr:row>32</xdr:row>
      <xdr:rowOff>0</xdr:rowOff>
    </xdr:to>
    <xdr:sp macro="" textlink="">
      <xdr:nvSpPr>
        <xdr:cNvPr id="2079" name="Line 2">
          <a:extLst>
            <a:ext uri="{FF2B5EF4-FFF2-40B4-BE49-F238E27FC236}">
              <a16:creationId xmlns:a16="http://schemas.microsoft.com/office/drawing/2014/main" id="{00000000-0008-0000-0300-00001F080000}"/>
            </a:ext>
          </a:extLst>
        </xdr:cNvPr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view="pageBreakPreview" zoomScale="70" zoomScaleNormal="100" zoomScaleSheetLayoutView="70" workbookViewId="0">
      <selection activeCell="E5" sqref="E5"/>
    </sheetView>
  </sheetViews>
  <sheetFormatPr defaultColWidth="11.42578125" defaultRowHeight="12.75" x14ac:dyDescent="0.2"/>
  <cols>
    <col min="1" max="2" width="4.28515625" style="60" customWidth="1"/>
    <col min="3" max="3" width="5.5703125" style="60" customWidth="1"/>
    <col min="4" max="4" width="5.28515625" style="50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60"/>
    <col min="10" max="10" width="16.28515625" style="60" bestFit="1" customWidth="1"/>
    <col min="11" max="11" width="21.7109375" style="60" bestFit="1" customWidth="1"/>
    <col min="12" max="256" width="11.42578125" style="60"/>
    <col min="257" max="258" width="4.28515625" style="60" customWidth="1"/>
    <col min="259" max="259" width="5.5703125" style="60" customWidth="1"/>
    <col min="260" max="260" width="5.28515625" style="60" customWidth="1"/>
    <col min="261" max="261" width="44.7109375" style="60" customWidth="1"/>
    <col min="262" max="262" width="15.85546875" style="60" bestFit="1" customWidth="1"/>
    <col min="263" max="263" width="17.28515625" style="60" customWidth="1"/>
    <col min="264" max="264" width="16.7109375" style="60" customWidth="1"/>
    <col min="265" max="265" width="11.42578125" style="60"/>
    <col min="266" max="266" width="16.28515625" style="60" bestFit="1" customWidth="1"/>
    <col min="267" max="267" width="21.7109375" style="60" bestFit="1" customWidth="1"/>
    <col min="268" max="512" width="11.42578125" style="60"/>
    <col min="513" max="514" width="4.28515625" style="60" customWidth="1"/>
    <col min="515" max="515" width="5.5703125" style="60" customWidth="1"/>
    <col min="516" max="516" width="5.28515625" style="60" customWidth="1"/>
    <col min="517" max="517" width="44.7109375" style="60" customWidth="1"/>
    <col min="518" max="518" width="15.85546875" style="60" bestFit="1" customWidth="1"/>
    <col min="519" max="519" width="17.28515625" style="60" customWidth="1"/>
    <col min="520" max="520" width="16.7109375" style="60" customWidth="1"/>
    <col min="521" max="521" width="11.42578125" style="60"/>
    <col min="522" max="522" width="16.28515625" style="60" bestFit="1" customWidth="1"/>
    <col min="523" max="523" width="21.7109375" style="60" bestFit="1" customWidth="1"/>
    <col min="524" max="768" width="11.42578125" style="60"/>
    <col min="769" max="770" width="4.28515625" style="60" customWidth="1"/>
    <col min="771" max="771" width="5.5703125" style="60" customWidth="1"/>
    <col min="772" max="772" width="5.28515625" style="60" customWidth="1"/>
    <col min="773" max="773" width="44.7109375" style="60" customWidth="1"/>
    <col min="774" max="774" width="15.85546875" style="60" bestFit="1" customWidth="1"/>
    <col min="775" max="775" width="17.28515625" style="60" customWidth="1"/>
    <col min="776" max="776" width="16.7109375" style="60" customWidth="1"/>
    <col min="777" max="777" width="11.42578125" style="60"/>
    <col min="778" max="778" width="16.28515625" style="60" bestFit="1" customWidth="1"/>
    <col min="779" max="779" width="21.7109375" style="60" bestFit="1" customWidth="1"/>
    <col min="780" max="1024" width="11.42578125" style="60"/>
    <col min="1025" max="1026" width="4.28515625" style="60" customWidth="1"/>
    <col min="1027" max="1027" width="5.5703125" style="60" customWidth="1"/>
    <col min="1028" max="1028" width="5.28515625" style="60" customWidth="1"/>
    <col min="1029" max="1029" width="44.7109375" style="60" customWidth="1"/>
    <col min="1030" max="1030" width="15.85546875" style="60" bestFit="1" customWidth="1"/>
    <col min="1031" max="1031" width="17.28515625" style="60" customWidth="1"/>
    <col min="1032" max="1032" width="16.7109375" style="60" customWidth="1"/>
    <col min="1033" max="1033" width="11.42578125" style="60"/>
    <col min="1034" max="1034" width="16.28515625" style="60" bestFit="1" customWidth="1"/>
    <col min="1035" max="1035" width="21.7109375" style="60" bestFit="1" customWidth="1"/>
    <col min="1036" max="1280" width="11.42578125" style="60"/>
    <col min="1281" max="1282" width="4.28515625" style="60" customWidth="1"/>
    <col min="1283" max="1283" width="5.5703125" style="60" customWidth="1"/>
    <col min="1284" max="1284" width="5.28515625" style="60" customWidth="1"/>
    <col min="1285" max="1285" width="44.7109375" style="60" customWidth="1"/>
    <col min="1286" max="1286" width="15.85546875" style="60" bestFit="1" customWidth="1"/>
    <col min="1287" max="1287" width="17.28515625" style="60" customWidth="1"/>
    <col min="1288" max="1288" width="16.7109375" style="60" customWidth="1"/>
    <col min="1289" max="1289" width="11.42578125" style="60"/>
    <col min="1290" max="1290" width="16.28515625" style="60" bestFit="1" customWidth="1"/>
    <col min="1291" max="1291" width="21.7109375" style="60" bestFit="1" customWidth="1"/>
    <col min="1292" max="1536" width="11.42578125" style="60"/>
    <col min="1537" max="1538" width="4.28515625" style="60" customWidth="1"/>
    <col min="1539" max="1539" width="5.5703125" style="60" customWidth="1"/>
    <col min="1540" max="1540" width="5.28515625" style="60" customWidth="1"/>
    <col min="1541" max="1541" width="44.7109375" style="60" customWidth="1"/>
    <col min="1542" max="1542" width="15.85546875" style="60" bestFit="1" customWidth="1"/>
    <col min="1543" max="1543" width="17.28515625" style="60" customWidth="1"/>
    <col min="1544" max="1544" width="16.7109375" style="60" customWidth="1"/>
    <col min="1545" max="1545" width="11.42578125" style="60"/>
    <col min="1546" max="1546" width="16.28515625" style="60" bestFit="1" customWidth="1"/>
    <col min="1547" max="1547" width="21.7109375" style="60" bestFit="1" customWidth="1"/>
    <col min="1548" max="1792" width="11.42578125" style="60"/>
    <col min="1793" max="1794" width="4.28515625" style="60" customWidth="1"/>
    <col min="1795" max="1795" width="5.5703125" style="60" customWidth="1"/>
    <col min="1796" max="1796" width="5.28515625" style="60" customWidth="1"/>
    <col min="1797" max="1797" width="44.7109375" style="60" customWidth="1"/>
    <col min="1798" max="1798" width="15.85546875" style="60" bestFit="1" customWidth="1"/>
    <col min="1799" max="1799" width="17.28515625" style="60" customWidth="1"/>
    <col min="1800" max="1800" width="16.7109375" style="60" customWidth="1"/>
    <col min="1801" max="1801" width="11.42578125" style="60"/>
    <col min="1802" max="1802" width="16.28515625" style="60" bestFit="1" customWidth="1"/>
    <col min="1803" max="1803" width="21.7109375" style="60" bestFit="1" customWidth="1"/>
    <col min="1804" max="2048" width="11.42578125" style="60"/>
    <col min="2049" max="2050" width="4.28515625" style="60" customWidth="1"/>
    <col min="2051" max="2051" width="5.5703125" style="60" customWidth="1"/>
    <col min="2052" max="2052" width="5.28515625" style="60" customWidth="1"/>
    <col min="2053" max="2053" width="44.7109375" style="60" customWidth="1"/>
    <col min="2054" max="2054" width="15.85546875" style="60" bestFit="1" customWidth="1"/>
    <col min="2055" max="2055" width="17.28515625" style="60" customWidth="1"/>
    <col min="2056" max="2056" width="16.7109375" style="60" customWidth="1"/>
    <col min="2057" max="2057" width="11.42578125" style="60"/>
    <col min="2058" max="2058" width="16.28515625" style="60" bestFit="1" customWidth="1"/>
    <col min="2059" max="2059" width="21.7109375" style="60" bestFit="1" customWidth="1"/>
    <col min="2060" max="2304" width="11.42578125" style="60"/>
    <col min="2305" max="2306" width="4.28515625" style="60" customWidth="1"/>
    <col min="2307" max="2307" width="5.5703125" style="60" customWidth="1"/>
    <col min="2308" max="2308" width="5.28515625" style="60" customWidth="1"/>
    <col min="2309" max="2309" width="44.7109375" style="60" customWidth="1"/>
    <col min="2310" max="2310" width="15.85546875" style="60" bestFit="1" customWidth="1"/>
    <col min="2311" max="2311" width="17.28515625" style="60" customWidth="1"/>
    <col min="2312" max="2312" width="16.7109375" style="60" customWidth="1"/>
    <col min="2313" max="2313" width="11.42578125" style="60"/>
    <col min="2314" max="2314" width="16.28515625" style="60" bestFit="1" customWidth="1"/>
    <col min="2315" max="2315" width="21.7109375" style="60" bestFit="1" customWidth="1"/>
    <col min="2316" max="2560" width="11.42578125" style="60"/>
    <col min="2561" max="2562" width="4.28515625" style="60" customWidth="1"/>
    <col min="2563" max="2563" width="5.5703125" style="60" customWidth="1"/>
    <col min="2564" max="2564" width="5.28515625" style="60" customWidth="1"/>
    <col min="2565" max="2565" width="44.7109375" style="60" customWidth="1"/>
    <col min="2566" max="2566" width="15.85546875" style="60" bestFit="1" customWidth="1"/>
    <col min="2567" max="2567" width="17.28515625" style="60" customWidth="1"/>
    <col min="2568" max="2568" width="16.7109375" style="60" customWidth="1"/>
    <col min="2569" max="2569" width="11.42578125" style="60"/>
    <col min="2570" max="2570" width="16.28515625" style="60" bestFit="1" customWidth="1"/>
    <col min="2571" max="2571" width="21.7109375" style="60" bestFit="1" customWidth="1"/>
    <col min="2572" max="2816" width="11.42578125" style="60"/>
    <col min="2817" max="2818" width="4.28515625" style="60" customWidth="1"/>
    <col min="2819" max="2819" width="5.5703125" style="60" customWidth="1"/>
    <col min="2820" max="2820" width="5.28515625" style="60" customWidth="1"/>
    <col min="2821" max="2821" width="44.7109375" style="60" customWidth="1"/>
    <col min="2822" max="2822" width="15.85546875" style="60" bestFit="1" customWidth="1"/>
    <col min="2823" max="2823" width="17.28515625" style="60" customWidth="1"/>
    <col min="2824" max="2824" width="16.7109375" style="60" customWidth="1"/>
    <col min="2825" max="2825" width="11.42578125" style="60"/>
    <col min="2826" max="2826" width="16.28515625" style="60" bestFit="1" customWidth="1"/>
    <col min="2827" max="2827" width="21.7109375" style="60" bestFit="1" customWidth="1"/>
    <col min="2828" max="3072" width="11.42578125" style="60"/>
    <col min="3073" max="3074" width="4.28515625" style="60" customWidth="1"/>
    <col min="3075" max="3075" width="5.5703125" style="60" customWidth="1"/>
    <col min="3076" max="3076" width="5.28515625" style="60" customWidth="1"/>
    <col min="3077" max="3077" width="44.7109375" style="60" customWidth="1"/>
    <col min="3078" max="3078" width="15.85546875" style="60" bestFit="1" customWidth="1"/>
    <col min="3079" max="3079" width="17.28515625" style="60" customWidth="1"/>
    <col min="3080" max="3080" width="16.7109375" style="60" customWidth="1"/>
    <col min="3081" max="3081" width="11.42578125" style="60"/>
    <col min="3082" max="3082" width="16.28515625" style="60" bestFit="1" customWidth="1"/>
    <col min="3083" max="3083" width="21.7109375" style="60" bestFit="1" customWidth="1"/>
    <col min="3084" max="3328" width="11.42578125" style="60"/>
    <col min="3329" max="3330" width="4.28515625" style="60" customWidth="1"/>
    <col min="3331" max="3331" width="5.5703125" style="60" customWidth="1"/>
    <col min="3332" max="3332" width="5.28515625" style="60" customWidth="1"/>
    <col min="3333" max="3333" width="44.7109375" style="60" customWidth="1"/>
    <col min="3334" max="3334" width="15.85546875" style="60" bestFit="1" customWidth="1"/>
    <col min="3335" max="3335" width="17.28515625" style="60" customWidth="1"/>
    <col min="3336" max="3336" width="16.7109375" style="60" customWidth="1"/>
    <col min="3337" max="3337" width="11.42578125" style="60"/>
    <col min="3338" max="3338" width="16.28515625" style="60" bestFit="1" customWidth="1"/>
    <col min="3339" max="3339" width="21.7109375" style="60" bestFit="1" customWidth="1"/>
    <col min="3340" max="3584" width="11.42578125" style="60"/>
    <col min="3585" max="3586" width="4.28515625" style="60" customWidth="1"/>
    <col min="3587" max="3587" width="5.5703125" style="60" customWidth="1"/>
    <col min="3588" max="3588" width="5.28515625" style="60" customWidth="1"/>
    <col min="3589" max="3589" width="44.7109375" style="60" customWidth="1"/>
    <col min="3590" max="3590" width="15.85546875" style="60" bestFit="1" customWidth="1"/>
    <col min="3591" max="3591" width="17.28515625" style="60" customWidth="1"/>
    <col min="3592" max="3592" width="16.7109375" style="60" customWidth="1"/>
    <col min="3593" max="3593" width="11.42578125" style="60"/>
    <col min="3594" max="3594" width="16.28515625" style="60" bestFit="1" customWidth="1"/>
    <col min="3595" max="3595" width="21.7109375" style="60" bestFit="1" customWidth="1"/>
    <col min="3596" max="3840" width="11.42578125" style="60"/>
    <col min="3841" max="3842" width="4.28515625" style="60" customWidth="1"/>
    <col min="3843" max="3843" width="5.5703125" style="60" customWidth="1"/>
    <col min="3844" max="3844" width="5.28515625" style="60" customWidth="1"/>
    <col min="3845" max="3845" width="44.7109375" style="60" customWidth="1"/>
    <col min="3846" max="3846" width="15.85546875" style="60" bestFit="1" customWidth="1"/>
    <col min="3847" max="3847" width="17.28515625" style="60" customWidth="1"/>
    <col min="3848" max="3848" width="16.7109375" style="60" customWidth="1"/>
    <col min="3849" max="3849" width="11.42578125" style="60"/>
    <col min="3850" max="3850" width="16.28515625" style="60" bestFit="1" customWidth="1"/>
    <col min="3851" max="3851" width="21.7109375" style="60" bestFit="1" customWidth="1"/>
    <col min="3852" max="4096" width="11.42578125" style="60"/>
    <col min="4097" max="4098" width="4.28515625" style="60" customWidth="1"/>
    <col min="4099" max="4099" width="5.5703125" style="60" customWidth="1"/>
    <col min="4100" max="4100" width="5.28515625" style="60" customWidth="1"/>
    <col min="4101" max="4101" width="44.7109375" style="60" customWidth="1"/>
    <col min="4102" max="4102" width="15.85546875" style="60" bestFit="1" customWidth="1"/>
    <col min="4103" max="4103" width="17.28515625" style="60" customWidth="1"/>
    <col min="4104" max="4104" width="16.7109375" style="60" customWidth="1"/>
    <col min="4105" max="4105" width="11.42578125" style="60"/>
    <col min="4106" max="4106" width="16.28515625" style="60" bestFit="1" customWidth="1"/>
    <col min="4107" max="4107" width="21.7109375" style="60" bestFit="1" customWidth="1"/>
    <col min="4108" max="4352" width="11.42578125" style="60"/>
    <col min="4353" max="4354" width="4.28515625" style="60" customWidth="1"/>
    <col min="4355" max="4355" width="5.5703125" style="60" customWidth="1"/>
    <col min="4356" max="4356" width="5.28515625" style="60" customWidth="1"/>
    <col min="4357" max="4357" width="44.7109375" style="60" customWidth="1"/>
    <col min="4358" max="4358" width="15.85546875" style="60" bestFit="1" customWidth="1"/>
    <col min="4359" max="4359" width="17.28515625" style="60" customWidth="1"/>
    <col min="4360" max="4360" width="16.7109375" style="60" customWidth="1"/>
    <col min="4361" max="4361" width="11.42578125" style="60"/>
    <col min="4362" max="4362" width="16.28515625" style="60" bestFit="1" customWidth="1"/>
    <col min="4363" max="4363" width="21.7109375" style="60" bestFit="1" customWidth="1"/>
    <col min="4364" max="4608" width="11.42578125" style="60"/>
    <col min="4609" max="4610" width="4.28515625" style="60" customWidth="1"/>
    <col min="4611" max="4611" width="5.5703125" style="60" customWidth="1"/>
    <col min="4612" max="4612" width="5.28515625" style="60" customWidth="1"/>
    <col min="4613" max="4613" width="44.7109375" style="60" customWidth="1"/>
    <col min="4614" max="4614" width="15.85546875" style="60" bestFit="1" customWidth="1"/>
    <col min="4615" max="4615" width="17.28515625" style="60" customWidth="1"/>
    <col min="4616" max="4616" width="16.7109375" style="60" customWidth="1"/>
    <col min="4617" max="4617" width="11.42578125" style="60"/>
    <col min="4618" max="4618" width="16.28515625" style="60" bestFit="1" customWidth="1"/>
    <col min="4619" max="4619" width="21.7109375" style="60" bestFit="1" customWidth="1"/>
    <col min="4620" max="4864" width="11.42578125" style="60"/>
    <col min="4865" max="4866" width="4.28515625" style="60" customWidth="1"/>
    <col min="4867" max="4867" width="5.5703125" style="60" customWidth="1"/>
    <col min="4868" max="4868" width="5.28515625" style="60" customWidth="1"/>
    <col min="4869" max="4869" width="44.7109375" style="60" customWidth="1"/>
    <col min="4870" max="4870" width="15.85546875" style="60" bestFit="1" customWidth="1"/>
    <col min="4871" max="4871" width="17.28515625" style="60" customWidth="1"/>
    <col min="4872" max="4872" width="16.7109375" style="60" customWidth="1"/>
    <col min="4873" max="4873" width="11.42578125" style="60"/>
    <col min="4874" max="4874" width="16.28515625" style="60" bestFit="1" customWidth="1"/>
    <col min="4875" max="4875" width="21.7109375" style="60" bestFit="1" customWidth="1"/>
    <col min="4876" max="5120" width="11.42578125" style="60"/>
    <col min="5121" max="5122" width="4.28515625" style="60" customWidth="1"/>
    <col min="5123" max="5123" width="5.5703125" style="60" customWidth="1"/>
    <col min="5124" max="5124" width="5.28515625" style="60" customWidth="1"/>
    <col min="5125" max="5125" width="44.7109375" style="60" customWidth="1"/>
    <col min="5126" max="5126" width="15.85546875" style="60" bestFit="1" customWidth="1"/>
    <col min="5127" max="5127" width="17.28515625" style="60" customWidth="1"/>
    <col min="5128" max="5128" width="16.7109375" style="60" customWidth="1"/>
    <col min="5129" max="5129" width="11.42578125" style="60"/>
    <col min="5130" max="5130" width="16.28515625" style="60" bestFit="1" customWidth="1"/>
    <col min="5131" max="5131" width="21.7109375" style="60" bestFit="1" customWidth="1"/>
    <col min="5132" max="5376" width="11.42578125" style="60"/>
    <col min="5377" max="5378" width="4.28515625" style="60" customWidth="1"/>
    <col min="5379" max="5379" width="5.5703125" style="60" customWidth="1"/>
    <col min="5380" max="5380" width="5.28515625" style="60" customWidth="1"/>
    <col min="5381" max="5381" width="44.7109375" style="60" customWidth="1"/>
    <col min="5382" max="5382" width="15.85546875" style="60" bestFit="1" customWidth="1"/>
    <col min="5383" max="5383" width="17.28515625" style="60" customWidth="1"/>
    <col min="5384" max="5384" width="16.7109375" style="60" customWidth="1"/>
    <col min="5385" max="5385" width="11.42578125" style="60"/>
    <col min="5386" max="5386" width="16.28515625" style="60" bestFit="1" customWidth="1"/>
    <col min="5387" max="5387" width="21.7109375" style="60" bestFit="1" customWidth="1"/>
    <col min="5388" max="5632" width="11.42578125" style="60"/>
    <col min="5633" max="5634" width="4.28515625" style="60" customWidth="1"/>
    <col min="5635" max="5635" width="5.5703125" style="60" customWidth="1"/>
    <col min="5636" max="5636" width="5.28515625" style="60" customWidth="1"/>
    <col min="5637" max="5637" width="44.7109375" style="60" customWidth="1"/>
    <col min="5638" max="5638" width="15.85546875" style="60" bestFit="1" customWidth="1"/>
    <col min="5639" max="5639" width="17.28515625" style="60" customWidth="1"/>
    <col min="5640" max="5640" width="16.7109375" style="60" customWidth="1"/>
    <col min="5641" max="5641" width="11.42578125" style="60"/>
    <col min="5642" max="5642" width="16.28515625" style="60" bestFit="1" customWidth="1"/>
    <col min="5643" max="5643" width="21.7109375" style="60" bestFit="1" customWidth="1"/>
    <col min="5644" max="5888" width="11.42578125" style="60"/>
    <col min="5889" max="5890" width="4.28515625" style="60" customWidth="1"/>
    <col min="5891" max="5891" width="5.5703125" style="60" customWidth="1"/>
    <col min="5892" max="5892" width="5.28515625" style="60" customWidth="1"/>
    <col min="5893" max="5893" width="44.7109375" style="60" customWidth="1"/>
    <col min="5894" max="5894" width="15.85546875" style="60" bestFit="1" customWidth="1"/>
    <col min="5895" max="5895" width="17.28515625" style="60" customWidth="1"/>
    <col min="5896" max="5896" width="16.7109375" style="60" customWidth="1"/>
    <col min="5897" max="5897" width="11.42578125" style="60"/>
    <col min="5898" max="5898" width="16.28515625" style="60" bestFit="1" customWidth="1"/>
    <col min="5899" max="5899" width="21.7109375" style="60" bestFit="1" customWidth="1"/>
    <col min="5900" max="6144" width="11.42578125" style="60"/>
    <col min="6145" max="6146" width="4.28515625" style="60" customWidth="1"/>
    <col min="6147" max="6147" width="5.5703125" style="60" customWidth="1"/>
    <col min="6148" max="6148" width="5.28515625" style="60" customWidth="1"/>
    <col min="6149" max="6149" width="44.7109375" style="60" customWidth="1"/>
    <col min="6150" max="6150" width="15.85546875" style="60" bestFit="1" customWidth="1"/>
    <col min="6151" max="6151" width="17.28515625" style="60" customWidth="1"/>
    <col min="6152" max="6152" width="16.7109375" style="60" customWidth="1"/>
    <col min="6153" max="6153" width="11.42578125" style="60"/>
    <col min="6154" max="6154" width="16.28515625" style="60" bestFit="1" customWidth="1"/>
    <col min="6155" max="6155" width="21.7109375" style="60" bestFit="1" customWidth="1"/>
    <col min="6156" max="6400" width="11.42578125" style="60"/>
    <col min="6401" max="6402" width="4.28515625" style="60" customWidth="1"/>
    <col min="6403" max="6403" width="5.5703125" style="60" customWidth="1"/>
    <col min="6404" max="6404" width="5.28515625" style="60" customWidth="1"/>
    <col min="6405" max="6405" width="44.7109375" style="60" customWidth="1"/>
    <col min="6406" max="6406" width="15.85546875" style="60" bestFit="1" customWidth="1"/>
    <col min="6407" max="6407" width="17.28515625" style="60" customWidth="1"/>
    <col min="6408" max="6408" width="16.7109375" style="60" customWidth="1"/>
    <col min="6409" max="6409" width="11.42578125" style="60"/>
    <col min="6410" max="6410" width="16.28515625" style="60" bestFit="1" customWidth="1"/>
    <col min="6411" max="6411" width="21.7109375" style="60" bestFit="1" customWidth="1"/>
    <col min="6412" max="6656" width="11.42578125" style="60"/>
    <col min="6657" max="6658" width="4.28515625" style="60" customWidth="1"/>
    <col min="6659" max="6659" width="5.5703125" style="60" customWidth="1"/>
    <col min="6660" max="6660" width="5.28515625" style="60" customWidth="1"/>
    <col min="6661" max="6661" width="44.7109375" style="60" customWidth="1"/>
    <col min="6662" max="6662" width="15.85546875" style="60" bestFit="1" customWidth="1"/>
    <col min="6663" max="6663" width="17.28515625" style="60" customWidth="1"/>
    <col min="6664" max="6664" width="16.7109375" style="60" customWidth="1"/>
    <col min="6665" max="6665" width="11.42578125" style="60"/>
    <col min="6666" max="6666" width="16.28515625" style="60" bestFit="1" customWidth="1"/>
    <col min="6667" max="6667" width="21.7109375" style="60" bestFit="1" customWidth="1"/>
    <col min="6668" max="6912" width="11.42578125" style="60"/>
    <col min="6913" max="6914" width="4.28515625" style="60" customWidth="1"/>
    <col min="6915" max="6915" width="5.5703125" style="60" customWidth="1"/>
    <col min="6916" max="6916" width="5.28515625" style="60" customWidth="1"/>
    <col min="6917" max="6917" width="44.7109375" style="60" customWidth="1"/>
    <col min="6918" max="6918" width="15.85546875" style="60" bestFit="1" customWidth="1"/>
    <col min="6919" max="6919" width="17.28515625" style="60" customWidth="1"/>
    <col min="6920" max="6920" width="16.7109375" style="60" customWidth="1"/>
    <col min="6921" max="6921" width="11.42578125" style="60"/>
    <col min="6922" max="6922" width="16.28515625" style="60" bestFit="1" customWidth="1"/>
    <col min="6923" max="6923" width="21.7109375" style="60" bestFit="1" customWidth="1"/>
    <col min="6924" max="7168" width="11.42578125" style="60"/>
    <col min="7169" max="7170" width="4.28515625" style="60" customWidth="1"/>
    <col min="7171" max="7171" width="5.5703125" style="60" customWidth="1"/>
    <col min="7172" max="7172" width="5.28515625" style="60" customWidth="1"/>
    <col min="7173" max="7173" width="44.7109375" style="60" customWidth="1"/>
    <col min="7174" max="7174" width="15.85546875" style="60" bestFit="1" customWidth="1"/>
    <col min="7175" max="7175" width="17.28515625" style="60" customWidth="1"/>
    <col min="7176" max="7176" width="16.7109375" style="60" customWidth="1"/>
    <col min="7177" max="7177" width="11.42578125" style="60"/>
    <col min="7178" max="7178" width="16.28515625" style="60" bestFit="1" customWidth="1"/>
    <col min="7179" max="7179" width="21.7109375" style="60" bestFit="1" customWidth="1"/>
    <col min="7180" max="7424" width="11.42578125" style="60"/>
    <col min="7425" max="7426" width="4.28515625" style="60" customWidth="1"/>
    <col min="7427" max="7427" width="5.5703125" style="60" customWidth="1"/>
    <col min="7428" max="7428" width="5.28515625" style="60" customWidth="1"/>
    <col min="7429" max="7429" width="44.7109375" style="60" customWidth="1"/>
    <col min="7430" max="7430" width="15.85546875" style="60" bestFit="1" customWidth="1"/>
    <col min="7431" max="7431" width="17.28515625" style="60" customWidth="1"/>
    <col min="7432" max="7432" width="16.7109375" style="60" customWidth="1"/>
    <col min="7433" max="7433" width="11.42578125" style="60"/>
    <col min="7434" max="7434" width="16.28515625" style="60" bestFit="1" customWidth="1"/>
    <col min="7435" max="7435" width="21.7109375" style="60" bestFit="1" customWidth="1"/>
    <col min="7436" max="7680" width="11.42578125" style="60"/>
    <col min="7681" max="7682" width="4.28515625" style="60" customWidth="1"/>
    <col min="7683" max="7683" width="5.5703125" style="60" customWidth="1"/>
    <col min="7684" max="7684" width="5.28515625" style="60" customWidth="1"/>
    <col min="7685" max="7685" width="44.7109375" style="60" customWidth="1"/>
    <col min="7686" max="7686" width="15.85546875" style="60" bestFit="1" customWidth="1"/>
    <col min="7687" max="7687" width="17.28515625" style="60" customWidth="1"/>
    <col min="7688" max="7688" width="16.7109375" style="60" customWidth="1"/>
    <col min="7689" max="7689" width="11.42578125" style="60"/>
    <col min="7690" max="7690" width="16.28515625" style="60" bestFit="1" customWidth="1"/>
    <col min="7691" max="7691" width="21.7109375" style="60" bestFit="1" customWidth="1"/>
    <col min="7692" max="7936" width="11.42578125" style="60"/>
    <col min="7937" max="7938" width="4.28515625" style="60" customWidth="1"/>
    <col min="7939" max="7939" width="5.5703125" style="60" customWidth="1"/>
    <col min="7940" max="7940" width="5.28515625" style="60" customWidth="1"/>
    <col min="7941" max="7941" width="44.7109375" style="60" customWidth="1"/>
    <col min="7942" max="7942" width="15.85546875" style="60" bestFit="1" customWidth="1"/>
    <col min="7943" max="7943" width="17.28515625" style="60" customWidth="1"/>
    <col min="7944" max="7944" width="16.7109375" style="60" customWidth="1"/>
    <col min="7945" max="7945" width="11.42578125" style="60"/>
    <col min="7946" max="7946" width="16.28515625" style="60" bestFit="1" customWidth="1"/>
    <col min="7947" max="7947" width="21.7109375" style="60" bestFit="1" customWidth="1"/>
    <col min="7948" max="8192" width="11.42578125" style="60"/>
    <col min="8193" max="8194" width="4.28515625" style="60" customWidth="1"/>
    <col min="8195" max="8195" width="5.5703125" style="60" customWidth="1"/>
    <col min="8196" max="8196" width="5.28515625" style="60" customWidth="1"/>
    <col min="8197" max="8197" width="44.7109375" style="60" customWidth="1"/>
    <col min="8198" max="8198" width="15.85546875" style="60" bestFit="1" customWidth="1"/>
    <col min="8199" max="8199" width="17.28515625" style="60" customWidth="1"/>
    <col min="8200" max="8200" width="16.7109375" style="60" customWidth="1"/>
    <col min="8201" max="8201" width="11.42578125" style="60"/>
    <col min="8202" max="8202" width="16.28515625" style="60" bestFit="1" customWidth="1"/>
    <col min="8203" max="8203" width="21.7109375" style="60" bestFit="1" customWidth="1"/>
    <col min="8204" max="8448" width="11.42578125" style="60"/>
    <col min="8449" max="8450" width="4.28515625" style="60" customWidth="1"/>
    <col min="8451" max="8451" width="5.5703125" style="60" customWidth="1"/>
    <col min="8452" max="8452" width="5.28515625" style="60" customWidth="1"/>
    <col min="8453" max="8453" width="44.7109375" style="60" customWidth="1"/>
    <col min="8454" max="8454" width="15.85546875" style="60" bestFit="1" customWidth="1"/>
    <col min="8455" max="8455" width="17.28515625" style="60" customWidth="1"/>
    <col min="8456" max="8456" width="16.7109375" style="60" customWidth="1"/>
    <col min="8457" max="8457" width="11.42578125" style="60"/>
    <col min="8458" max="8458" width="16.28515625" style="60" bestFit="1" customWidth="1"/>
    <col min="8459" max="8459" width="21.7109375" style="60" bestFit="1" customWidth="1"/>
    <col min="8460" max="8704" width="11.42578125" style="60"/>
    <col min="8705" max="8706" width="4.28515625" style="60" customWidth="1"/>
    <col min="8707" max="8707" width="5.5703125" style="60" customWidth="1"/>
    <col min="8708" max="8708" width="5.28515625" style="60" customWidth="1"/>
    <col min="8709" max="8709" width="44.7109375" style="60" customWidth="1"/>
    <col min="8710" max="8710" width="15.85546875" style="60" bestFit="1" customWidth="1"/>
    <col min="8711" max="8711" width="17.28515625" style="60" customWidth="1"/>
    <col min="8712" max="8712" width="16.7109375" style="60" customWidth="1"/>
    <col min="8713" max="8713" width="11.42578125" style="60"/>
    <col min="8714" max="8714" width="16.28515625" style="60" bestFit="1" customWidth="1"/>
    <col min="8715" max="8715" width="21.7109375" style="60" bestFit="1" customWidth="1"/>
    <col min="8716" max="8960" width="11.42578125" style="60"/>
    <col min="8961" max="8962" width="4.28515625" style="60" customWidth="1"/>
    <col min="8963" max="8963" width="5.5703125" style="60" customWidth="1"/>
    <col min="8964" max="8964" width="5.28515625" style="60" customWidth="1"/>
    <col min="8965" max="8965" width="44.7109375" style="60" customWidth="1"/>
    <col min="8966" max="8966" width="15.85546875" style="60" bestFit="1" customWidth="1"/>
    <col min="8967" max="8967" width="17.28515625" style="60" customWidth="1"/>
    <col min="8968" max="8968" width="16.7109375" style="60" customWidth="1"/>
    <col min="8969" max="8969" width="11.42578125" style="60"/>
    <col min="8970" max="8970" width="16.28515625" style="60" bestFit="1" customWidth="1"/>
    <col min="8971" max="8971" width="21.7109375" style="60" bestFit="1" customWidth="1"/>
    <col min="8972" max="9216" width="11.42578125" style="60"/>
    <col min="9217" max="9218" width="4.28515625" style="60" customWidth="1"/>
    <col min="9219" max="9219" width="5.5703125" style="60" customWidth="1"/>
    <col min="9220" max="9220" width="5.28515625" style="60" customWidth="1"/>
    <col min="9221" max="9221" width="44.7109375" style="60" customWidth="1"/>
    <col min="9222" max="9222" width="15.85546875" style="60" bestFit="1" customWidth="1"/>
    <col min="9223" max="9223" width="17.28515625" style="60" customWidth="1"/>
    <col min="9224" max="9224" width="16.7109375" style="60" customWidth="1"/>
    <col min="9225" max="9225" width="11.42578125" style="60"/>
    <col min="9226" max="9226" width="16.28515625" style="60" bestFit="1" customWidth="1"/>
    <col min="9227" max="9227" width="21.7109375" style="60" bestFit="1" customWidth="1"/>
    <col min="9228" max="9472" width="11.42578125" style="60"/>
    <col min="9473" max="9474" width="4.28515625" style="60" customWidth="1"/>
    <col min="9475" max="9475" width="5.5703125" style="60" customWidth="1"/>
    <col min="9476" max="9476" width="5.28515625" style="60" customWidth="1"/>
    <col min="9477" max="9477" width="44.7109375" style="60" customWidth="1"/>
    <col min="9478" max="9478" width="15.85546875" style="60" bestFit="1" customWidth="1"/>
    <col min="9479" max="9479" width="17.28515625" style="60" customWidth="1"/>
    <col min="9480" max="9480" width="16.7109375" style="60" customWidth="1"/>
    <col min="9481" max="9481" width="11.42578125" style="60"/>
    <col min="9482" max="9482" width="16.28515625" style="60" bestFit="1" customWidth="1"/>
    <col min="9483" max="9483" width="21.7109375" style="60" bestFit="1" customWidth="1"/>
    <col min="9484" max="9728" width="11.42578125" style="60"/>
    <col min="9729" max="9730" width="4.28515625" style="60" customWidth="1"/>
    <col min="9731" max="9731" width="5.5703125" style="60" customWidth="1"/>
    <col min="9732" max="9732" width="5.28515625" style="60" customWidth="1"/>
    <col min="9733" max="9733" width="44.7109375" style="60" customWidth="1"/>
    <col min="9734" max="9734" width="15.85546875" style="60" bestFit="1" customWidth="1"/>
    <col min="9735" max="9735" width="17.28515625" style="60" customWidth="1"/>
    <col min="9736" max="9736" width="16.7109375" style="60" customWidth="1"/>
    <col min="9737" max="9737" width="11.42578125" style="60"/>
    <col min="9738" max="9738" width="16.28515625" style="60" bestFit="1" customWidth="1"/>
    <col min="9739" max="9739" width="21.7109375" style="60" bestFit="1" customWidth="1"/>
    <col min="9740" max="9984" width="11.42578125" style="60"/>
    <col min="9985" max="9986" width="4.28515625" style="60" customWidth="1"/>
    <col min="9987" max="9987" width="5.5703125" style="60" customWidth="1"/>
    <col min="9988" max="9988" width="5.28515625" style="60" customWidth="1"/>
    <col min="9989" max="9989" width="44.7109375" style="60" customWidth="1"/>
    <col min="9990" max="9990" width="15.85546875" style="60" bestFit="1" customWidth="1"/>
    <col min="9991" max="9991" width="17.28515625" style="60" customWidth="1"/>
    <col min="9992" max="9992" width="16.7109375" style="60" customWidth="1"/>
    <col min="9993" max="9993" width="11.42578125" style="60"/>
    <col min="9994" max="9994" width="16.28515625" style="60" bestFit="1" customWidth="1"/>
    <col min="9995" max="9995" width="21.7109375" style="60" bestFit="1" customWidth="1"/>
    <col min="9996" max="10240" width="11.42578125" style="60"/>
    <col min="10241" max="10242" width="4.28515625" style="60" customWidth="1"/>
    <col min="10243" max="10243" width="5.5703125" style="60" customWidth="1"/>
    <col min="10244" max="10244" width="5.28515625" style="60" customWidth="1"/>
    <col min="10245" max="10245" width="44.7109375" style="60" customWidth="1"/>
    <col min="10246" max="10246" width="15.85546875" style="60" bestFit="1" customWidth="1"/>
    <col min="10247" max="10247" width="17.28515625" style="60" customWidth="1"/>
    <col min="10248" max="10248" width="16.7109375" style="60" customWidth="1"/>
    <col min="10249" max="10249" width="11.42578125" style="60"/>
    <col min="10250" max="10250" width="16.28515625" style="60" bestFit="1" customWidth="1"/>
    <col min="10251" max="10251" width="21.7109375" style="60" bestFit="1" customWidth="1"/>
    <col min="10252" max="10496" width="11.42578125" style="60"/>
    <col min="10497" max="10498" width="4.28515625" style="60" customWidth="1"/>
    <col min="10499" max="10499" width="5.5703125" style="60" customWidth="1"/>
    <col min="10500" max="10500" width="5.28515625" style="60" customWidth="1"/>
    <col min="10501" max="10501" width="44.7109375" style="60" customWidth="1"/>
    <col min="10502" max="10502" width="15.85546875" style="60" bestFit="1" customWidth="1"/>
    <col min="10503" max="10503" width="17.28515625" style="60" customWidth="1"/>
    <col min="10504" max="10504" width="16.7109375" style="60" customWidth="1"/>
    <col min="10505" max="10505" width="11.42578125" style="60"/>
    <col min="10506" max="10506" width="16.28515625" style="60" bestFit="1" customWidth="1"/>
    <col min="10507" max="10507" width="21.7109375" style="60" bestFit="1" customWidth="1"/>
    <col min="10508" max="10752" width="11.42578125" style="60"/>
    <col min="10753" max="10754" width="4.28515625" style="60" customWidth="1"/>
    <col min="10755" max="10755" width="5.5703125" style="60" customWidth="1"/>
    <col min="10756" max="10756" width="5.28515625" style="60" customWidth="1"/>
    <col min="10757" max="10757" width="44.7109375" style="60" customWidth="1"/>
    <col min="10758" max="10758" width="15.85546875" style="60" bestFit="1" customWidth="1"/>
    <col min="10759" max="10759" width="17.28515625" style="60" customWidth="1"/>
    <col min="10760" max="10760" width="16.7109375" style="60" customWidth="1"/>
    <col min="10761" max="10761" width="11.42578125" style="60"/>
    <col min="10762" max="10762" width="16.28515625" style="60" bestFit="1" customWidth="1"/>
    <col min="10763" max="10763" width="21.7109375" style="60" bestFit="1" customWidth="1"/>
    <col min="10764" max="11008" width="11.42578125" style="60"/>
    <col min="11009" max="11010" width="4.28515625" style="60" customWidth="1"/>
    <col min="11011" max="11011" width="5.5703125" style="60" customWidth="1"/>
    <col min="11012" max="11012" width="5.28515625" style="60" customWidth="1"/>
    <col min="11013" max="11013" width="44.7109375" style="60" customWidth="1"/>
    <col min="11014" max="11014" width="15.85546875" style="60" bestFit="1" customWidth="1"/>
    <col min="11015" max="11015" width="17.28515625" style="60" customWidth="1"/>
    <col min="11016" max="11016" width="16.7109375" style="60" customWidth="1"/>
    <col min="11017" max="11017" width="11.42578125" style="60"/>
    <col min="11018" max="11018" width="16.28515625" style="60" bestFit="1" customWidth="1"/>
    <col min="11019" max="11019" width="21.7109375" style="60" bestFit="1" customWidth="1"/>
    <col min="11020" max="11264" width="11.42578125" style="60"/>
    <col min="11265" max="11266" width="4.28515625" style="60" customWidth="1"/>
    <col min="11267" max="11267" width="5.5703125" style="60" customWidth="1"/>
    <col min="11268" max="11268" width="5.28515625" style="60" customWidth="1"/>
    <col min="11269" max="11269" width="44.7109375" style="60" customWidth="1"/>
    <col min="11270" max="11270" width="15.85546875" style="60" bestFit="1" customWidth="1"/>
    <col min="11271" max="11271" width="17.28515625" style="60" customWidth="1"/>
    <col min="11272" max="11272" width="16.7109375" style="60" customWidth="1"/>
    <col min="11273" max="11273" width="11.42578125" style="60"/>
    <col min="11274" max="11274" width="16.28515625" style="60" bestFit="1" customWidth="1"/>
    <col min="11275" max="11275" width="21.7109375" style="60" bestFit="1" customWidth="1"/>
    <col min="11276" max="11520" width="11.42578125" style="60"/>
    <col min="11521" max="11522" width="4.28515625" style="60" customWidth="1"/>
    <col min="11523" max="11523" width="5.5703125" style="60" customWidth="1"/>
    <col min="11524" max="11524" width="5.28515625" style="60" customWidth="1"/>
    <col min="11525" max="11525" width="44.7109375" style="60" customWidth="1"/>
    <col min="11526" max="11526" width="15.85546875" style="60" bestFit="1" customWidth="1"/>
    <col min="11527" max="11527" width="17.28515625" style="60" customWidth="1"/>
    <col min="11528" max="11528" width="16.7109375" style="60" customWidth="1"/>
    <col min="11529" max="11529" width="11.42578125" style="60"/>
    <col min="11530" max="11530" width="16.28515625" style="60" bestFit="1" customWidth="1"/>
    <col min="11531" max="11531" width="21.7109375" style="60" bestFit="1" customWidth="1"/>
    <col min="11532" max="11776" width="11.42578125" style="60"/>
    <col min="11777" max="11778" width="4.28515625" style="60" customWidth="1"/>
    <col min="11779" max="11779" width="5.5703125" style="60" customWidth="1"/>
    <col min="11780" max="11780" width="5.28515625" style="60" customWidth="1"/>
    <col min="11781" max="11781" width="44.7109375" style="60" customWidth="1"/>
    <col min="11782" max="11782" width="15.85546875" style="60" bestFit="1" customWidth="1"/>
    <col min="11783" max="11783" width="17.28515625" style="60" customWidth="1"/>
    <col min="11784" max="11784" width="16.7109375" style="60" customWidth="1"/>
    <col min="11785" max="11785" width="11.42578125" style="60"/>
    <col min="11786" max="11786" width="16.28515625" style="60" bestFit="1" customWidth="1"/>
    <col min="11787" max="11787" width="21.7109375" style="60" bestFit="1" customWidth="1"/>
    <col min="11788" max="12032" width="11.42578125" style="60"/>
    <col min="12033" max="12034" width="4.28515625" style="60" customWidth="1"/>
    <col min="12035" max="12035" width="5.5703125" style="60" customWidth="1"/>
    <col min="12036" max="12036" width="5.28515625" style="60" customWidth="1"/>
    <col min="12037" max="12037" width="44.7109375" style="60" customWidth="1"/>
    <col min="12038" max="12038" width="15.85546875" style="60" bestFit="1" customWidth="1"/>
    <col min="12039" max="12039" width="17.28515625" style="60" customWidth="1"/>
    <col min="12040" max="12040" width="16.7109375" style="60" customWidth="1"/>
    <col min="12041" max="12041" width="11.42578125" style="60"/>
    <col min="12042" max="12042" width="16.28515625" style="60" bestFit="1" customWidth="1"/>
    <col min="12043" max="12043" width="21.7109375" style="60" bestFit="1" customWidth="1"/>
    <col min="12044" max="12288" width="11.42578125" style="60"/>
    <col min="12289" max="12290" width="4.28515625" style="60" customWidth="1"/>
    <col min="12291" max="12291" width="5.5703125" style="60" customWidth="1"/>
    <col min="12292" max="12292" width="5.28515625" style="60" customWidth="1"/>
    <col min="12293" max="12293" width="44.7109375" style="60" customWidth="1"/>
    <col min="12294" max="12294" width="15.85546875" style="60" bestFit="1" customWidth="1"/>
    <col min="12295" max="12295" width="17.28515625" style="60" customWidth="1"/>
    <col min="12296" max="12296" width="16.7109375" style="60" customWidth="1"/>
    <col min="12297" max="12297" width="11.42578125" style="60"/>
    <col min="12298" max="12298" width="16.28515625" style="60" bestFit="1" customWidth="1"/>
    <col min="12299" max="12299" width="21.7109375" style="60" bestFit="1" customWidth="1"/>
    <col min="12300" max="12544" width="11.42578125" style="60"/>
    <col min="12545" max="12546" width="4.28515625" style="60" customWidth="1"/>
    <col min="12547" max="12547" width="5.5703125" style="60" customWidth="1"/>
    <col min="12548" max="12548" width="5.28515625" style="60" customWidth="1"/>
    <col min="12549" max="12549" width="44.7109375" style="60" customWidth="1"/>
    <col min="12550" max="12550" width="15.85546875" style="60" bestFit="1" customWidth="1"/>
    <col min="12551" max="12551" width="17.28515625" style="60" customWidth="1"/>
    <col min="12552" max="12552" width="16.7109375" style="60" customWidth="1"/>
    <col min="12553" max="12553" width="11.42578125" style="60"/>
    <col min="12554" max="12554" width="16.28515625" style="60" bestFit="1" customWidth="1"/>
    <col min="12555" max="12555" width="21.7109375" style="60" bestFit="1" customWidth="1"/>
    <col min="12556" max="12800" width="11.42578125" style="60"/>
    <col min="12801" max="12802" width="4.28515625" style="60" customWidth="1"/>
    <col min="12803" max="12803" width="5.5703125" style="60" customWidth="1"/>
    <col min="12804" max="12804" width="5.28515625" style="60" customWidth="1"/>
    <col min="12805" max="12805" width="44.7109375" style="60" customWidth="1"/>
    <col min="12806" max="12806" width="15.85546875" style="60" bestFit="1" customWidth="1"/>
    <col min="12807" max="12807" width="17.28515625" style="60" customWidth="1"/>
    <col min="12808" max="12808" width="16.7109375" style="60" customWidth="1"/>
    <col min="12809" max="12809" width="11.42578125" style="60"/>
    <col min="12810" max="12810" width="16.28515625" style="60" bestFit="1" customWidth="1"/>
    <col min="12811" max="12811" width="21.7109375" style="60" bestFit="1" customWidth="1"/>
    <col min="12812" max="13056" width="11.42578125" style="60"/>
    <col min="13057" max="13058" width="4.28515625" style="60" customWidth="1"/>
    <col min="13059" max="13059" width="5.5703125" style="60" customWidth="1"/>
    <col min="13060" max="13060" width="5.28515625" style="60" customWidth="1"/>
    <col min="13061" max="13061" width="44.7109375" style="60" customWidth="1"/>
    <col min="13062" max="13062" width="15.85546875" style="60" bestFit="1" customWidth="1"/>
    <col min="13063" max="13063" width="17.28515625" style="60" customWidth="1"/>
    <col min="13064" max="13064" width="16.7109375" style="60" customWidth="1"/>
    <col min="13065" max="13065" width="11.42578125" style="60"/>
    <col min="13066" max="13066" width="16.28515625" style="60" bestFit="1" customWidth="1"/>
    <col min="13067" max="13067" width="21.7109375" style="60" bestFit="1" customWidth="1"/>
    <col min="13068" max="13312" width="11.42578125" style="60"/>
    <col min="13313" max="13314" width="4.28515625" style="60" customWidth="1"/>
    <col min="13315" max="13315" width="5.5703125" style="60" customWidth="1"/>
    <col min="13316" max="13316" width="5.28515625" style="60" customWidth="1"/>
    <col min="13317" max="13317" width="44.7109375" style="60" customWidth="1"/>
    <col min="13318" max="13318" width="15.85546875" style="60" bestFit="1" customWidth="1"/>
    <col min="13319" max="13319" width="17.28515625" style="60" customWidth="1"/>
    <col min="13320" max="13320" width="16.7109375" style="60" customWidth="1"/>
    <col min="13321" max="13321" width="11.42578125" style="60"/>
    <col min="13322" max="13322" width="16.28515625" style="60" bestFit="1" customWidth="1"/>
    <col min="13323" max="13323" width="21.7109375" style="60" bestFit="1" customWidth="1"/>
    <col min="13324" max="13568" width="11.42578125" style="60"/>
    <col min="13569" max="13570" width="4.28515625" style="60" customWidth="1"/>
    <col min="13571" max="13571" width="5.5703125" style="60" customWidth="1"/>
    <col min="13572" max="13572" width="5.28515625" style="60" customWidth="1"/>
    <col min="13573" max="13573" width="44.7109375" style="60" customWidth="1"/>
    <col min="13574" max="13574" width="15.85546875" style="60" bestFit="1" customWidth="1"/>
    <col min="13575" max="13575" width="17.28515625" style="60" customWidth="1"/>
    <col min="13576" max="13576" width="16.7109375" style="60" customWidth="1"/>
    <col min="13577" max="13577" width="11.42578125" style="60"/>
    <col min="13578" max="13578" width="16.28515625" style="60" bestFit="1" customWidth="1"/>
    <col min="13579" max="13579" width="21.7109375" style="60" bestFit="1" customWidth="1"/>
    <col min="13580" max="13824" width="11.42578125" style="60"/>
    <col min="13825" max="13826" width="4.28515625" style="60" customWidth="1"/>
    <col min="13827" max="13827" width="5.5703125" style="60" customWidth="1"/>
    <col min="13828" max="13828" width="5.28515625" style="60" customWidth="1"/>
    <col min="13829" max="13829" width="44.7109375" style="60" customWidth="1"/>
    <col min="13830" max="13830" width="15.85546875" style="60" bestFit="1" customWidth="1"/>
    <col min="13831" max="13831" width="17.28515625" style="60" customWidth="1"/>
    <col min="13832" max="13832" width="16.7109375" style="60" customWidth="1"/>
    <col min="13833" max="13833" width="11.42578125" style="60"/>
    <col min="13834" max="13834" width="16.28515625" style="60" bestFit="1" customWidth="1"/>
    <col min="13835" max="13835" width="21.7109375" style="60" bestFit="1" customWidth="1"/>
    <col min="13836" max="14080" width="11.42578125" style="60"/>
    <col min="14081" max="14082" width="4.28515625" style="60" customWidth="1"/>
    <col min="14083" max="14083" width="5.5703125" style="60" customWidth="1"/>
    <col min="14084" max="14084" width="5.28515625" style="60" customWidth="1"/>
    <col min="14085" max="14085" width="44.7109375" style="60" customWidth="1"/>
    <col min="14086" max="14086" width="15.85546875" style="60" bestFit="1" customWidth="1"/>
    <col min="14087" max="14087" width="17.28515625" style="60" customWidth="1"/>
    <col min="14088" max="14088" width="16.7109375" style="60" customWidth="1"/>
    <col min="14089" max="14089" width="11.42578125" style="60"/>
    <col min="14090" max="14090" width="16.28515625" style="60" bestFit="1" customWidth="1"/>
    <col min="14091" max="14091" width="21.7109375" style="60" bestFit="1" customWidth="1"/>
    <col min="14092" max="14336" width="11.42578125" style="60"/>
    <col min="14337" max="14338" width="4.28515625" style="60" customWidth="1"/>
    <col min="14339" max="14339" width="5.5703125" style="60" customWidth="1"/>
    <col min="14340" max="14340" width="5.28515625" style="60" customWidth="1"/>
    <col min="14341" max="14341" width="44.7109375" style="60" customWidth="1"/>
    <col min="14342" max="14342" width="15.85546875" style="60" bestFit="1" customWidth="1"/>
    <col min="14343" max="14343" width="17.28515625" style="60" customWidth="1"/>
    <col min="14344" max="14344" width="16.7109375" style="60" customWidth="1"/>
    <col min="14345" max="14345" width="11.42578125" style="60"/>
    <col min="14346" max="14346" width="16.28515625" style="60" bestFit="1" customWidth="1"/>
    <col min="14347" max="14347" width="21.7109375" style="60" bestFit="1" customWidth="1"/>
    <col min="14348" max="14592" width="11.42578125" style="60"/>
    <col min="14593" max="14594" width="4.28515625" style="60" customWidth="1"/>
    <col min="14595" max="14595" width="5.5703125" style="60" customWidth="1"/>
    <col min="14596" max="14596" width="5.28515625" style="60" customWidth="1"/>
    <col min="14597" max="14597" width="44.7109375" style="60" customWidth="1"/>
    <col min="14598" max="14598" width="15.85546875" style="60" bestFit="1" customWidth="1"/>
    <col min="14599" max="14599" width="17.28515625" style="60" customWidth="1"/>
    <col min="14600" max="14600" width="16.7109375" style="60" customWidth="1"/>
    <col min="14601" max="14601" width="11.42578125" style="60"/>
    <col min="14602" max="14602" width="16.28515625" style="60" bestFit="1" customWidth="1"/>
    <col min="14603" max="14603" width="21.7109375" style="60" bestFit="1" customWidth="1"/>
    <col min="14604" max="14848" width="11.42578125" style="60"/>
    <col min="14849" max="14850" width="4.28515625" style="60" customWidth="1"/>
    <col min="14851" max="14851" width="5.5703125" style="60" customWidth="1"/>
    <col min="14852" max="14852" width="5.28515625" style="60" customWidth="1"/>
    <col min="14853" max="14853" width="44.7109375" style="60" customWidth="1"/>
    <col min="14854" max="14854" width="15.85546875" style="60" bestFit="1" customWidth="1"/>
    <col min="14855" max="14855" width="17.28515625" style="60" customWidth="1"/>
    <col min="14856" max="14856" width="16.7109375" style="60" customWidth="1"/>
    <col min="14857" max="14857" width="11.42578125" style="60"/>
    <col min="14858" max="14858" width="16.28515625" style="60" bestFit="1" customWidth="1"/>
    <col min="14859" max="14859" width="21.7109375" style="60" bestFit="1" customWidth="1"/>
    <col min="14860" max="15104" width="11.42578125" style="60"/>
    <col min="15105" max="15106" width="4.28515625" style="60" customWidth="1"/>
    <col min="15107" max="15107" width="5.5703125" style="60" customWidth="1"/>
    <col min="15108" max="15108" width="5.28515625" style="60" customWidth="1"/>
    <col min="15109" max="15109" width="44.7109375" style="60" customWidth="1"/>
    <col min="15110" max="15110" width="15.85546875" style="60" bestFit="1" customWidth="1"/>
    <col min="15111" max="15111" width="17.28515625" style="60" customWidth="1"/>
    <col min="15112" max="15112" width="16.7109375" style="60" customWidth="1"/>
    <col min="15113" max="15113" width="11.42578125" style="60"/>
    <col min="15114" max="15114" width="16.28515625" style="60" bestFit="1" customWidth="1"/>
    <col min="15115" max="15115" width="21.7109375" style="60" bestFit="1" customWidth="1"/>
    <col min="15116" max="15360" width="11.42578125" style="60"/>
    <col min="15361" max="15362" width="4.28515625" style="60" customWidth="1"/>
    <col min="15363" max="15363" width="5.5703125" style="60" customWidth="1"/>
    <col min="15364" max="15364" width="5.28515625" style="60" customWidth="1"/>
    <col min="15365" max="15365" width="44.7109375" style="60" customWidth="1"/>
    <col min="15366" max="15366" width="15.85546875" style="60" bestFit="1" customWidth="1"/>
    <col min="15367" max="15367" width="17.28515625" style="60" customWidth="1"/>
    <col min="15368" max="15368" width="16.7109375" style="60" customWidth="1"/>
    <col min="15369" max="15369" width="11.42578125" style="60"/>
    <col min="15370" max="15370" width="16.28515625" style="60" bestFit="1" customWidth="1"/>
    <col min="15371" max="15371" width="21.7109375" style="60" bestFit="1" customWidth="1"/>
    <col min="15372" max="15616" width="11.42578125" style="60"/>
    <col min="15617" max="15618" width="4.28515625" style="60" customWidth="1"/>
    <col min="15619" max="15619" width="5.5703125" style="60" customWidth="1"/>
    <col min="15620" max="15620" width="5.28515625" style="60" customWidth="1"/>
    <col min="15621" max="15621" width="44.7109375" style="60" customWidth="1"/>
    <col min="15622" max="15622" width="15.85546875" style="60" bestFit="1" customWidth="1"/>
    <col min="15623" max="15623" width="17.28515625" style="60" customWidth="1"/>
    <col min="15624" max="15624" width="16.7109375" style="60" customWidth="1"/>
    <col min="15625" max="15625" width="11.42578125" style="60"/>
    <col min="15626" max="15626" width="16.28515625" style="60" bestFit="1" customWidth="1"/>
    <col min="15627" max="15627" width="21.7109375" style="60" bestFit="1" customWidth="1"/>
    <col min="15628" max="15872" width="11.42578125" style="60"/>
    <col min="15873" max="15874" width="4.28515625" style="60" customWidth="1"/>
    <col min="15875" max="15875" width="5.5703125" style="60" customWidth="1"/>
    <col min="15876" max="15876" width="5.28515625" style="60" customWidth="1"/>
    <col min="15877" max="15877" width="44.7109375" style="60" customWidth="1"/>
    <col min="15878" max="15878" width="15.85546875" style="60" bestFit="1" customWidth="1"/>
    <col min="15879" max="15879" width="17.28515625" style="60" customWidth="1"/>
    <col min="15880" max="15880" width="16.7109375" style="60" customWidth="1"/>
    <col min="15881" max="15881" width="11.42578125" style="60"/>
    <col min="15882" max="15882" width="16.28515625" style="60" bestFit="1" customWidth="1"/>
    <col min="15883" max="15883" width="21.7109375" style="60" bestFit="1" customWidth="1"/>
    <col min="15884" max="16128" width="11.42578125" style="60"/>
    <col min="16129" max="16130" width="4.28515625" style="60" customWidth="1"/>
    <col min="16131" max="16131" width="5.5703125" style="60" customWidth="1"/>
    <col min="16132" max="16132" width="5.28515625" style="60" customWidth="1"/>
    <col min="16133" max="16133" width="44.7109375" style="60" customWidth="1"/>
    <col min="16134" max="16134" width="15.85546875" style="60" bestFit="1" customWidth="1"/>
    <col min="16135" max="16135" width="17.28515625" style="60" customWidth="1"/>
    <col min="16136" max="16136" width="16.7109375" style="60" customWidth="1"/>
    <col min="16137" max="16137" width="11.42578125" style="60"/>
    <col min="16138" max="16138" width="16.28515625" style="60" bestFit="1" customWidth="1"/>
    <col min="16139" max="16139" width="21.7109375" style="60" bestFit="1" customWidth="1"/>
    <col min="16140" max="16384" width="11.42578125" style="60"/>
  </cols>
  <sheetData>
    <row r="2" spans="1:10" ht="15" x14ac:dyDescent="0.25">
      <c r="A2" s="192"/>
      <c r="B2" s="192"/>
      <c r="C2" s="192"/>
      <c r="D2" s="192"/>
      <c r="E2" s="192"/>
      <c r="F2" s="192"/>
      <c r="G2" s="192"/>
      <c r="H2" s="192"/>
    </row>
    <row r="3" spans="1:10" ht="48" customHeight="1" x14ac:dyDescent="0.2">
      <c r="A3" s="193" t="s">
        <v>149</v>
      </c>
      <c r="B3" s="193"/>
      <c r="C3" s="193"/>
      <c r="D3" s="193"/>
      <c r="E3" s="193"/>
      <c r="F3" s="193"/>
      <c r="G3" s="193"/>
      <c r="H3" s="193"/>
    </row>
    <row r="4" spans="1:10" s="122" customFormat="1" ht="26.25" customHeight="1" x14ac:dyDescent="0.2">
      <c r="A4" s="193" t="s">
        <v>35</v>
      </c>
      <c r="B4" s="193"/>
      <c r="C4" s="193"/>
      <c r="D4" s="193"/>
      <c r="E4" s="193"/>
      <c r="F4" s="193"/>
      <c r="G4" s="194"/>
      <c r="H4" s="194"/>
    </row>
    <row r="5" spans="1:10" ht="15.75" customHeight="1" x14ac:dyDescent="0.25">
      <c r="A5" s="123"/>
      <c r="B5" s="124"/>
      <c r="C5" s="124"/>
      <c r="D5" s="124"/>
      <c r="E5" s="124"/>
    </row>
    <row r="6" spans="1:10" ht="27.75" customHeight="1" x14ac:dyDescent="0.25">
      <c r="A6" s="125"/>
      <c r="B6" s="126"/>
      <c r="C6" s="126"/>
      <c r="D6" s="127"/>
      <c r="E6" s="128"/>
      <c r="F6" s="129" t="s">
        <v>150</v>
      </c>
      <c r="G6" s="129" t="s">
        <v>151</v>
      </c>
      <c r="H6" s="130" t="s">
        <v>152</v>
      </c>
      <c r="I6" s="131"/>
    </row>
    <row r="7" spans="1:10" ht="27.75" customHeight="1" x14ac:dyDescent="0.25">
      <c r="A7" s="195" t="s">
        <v>37</v>
      </c>
      <c r="B7" s="196"/>
      <c r="C7" s="196"/>
      <c r="D7" s="196"/>
      <c r="E7" s="197"/>
      <c r="F7" s="132">
        <f>+F8+F9</f>
        <v>10686670</v>
      </c>
      <c r="G7" s="132">
        <f>G8+G9</f>
        <v>10686670</v>
      </c>
      <c r="H7" s="132">
        <f>+H8+H9</f>
        <v>10686670</v>
      </c>
      <c r="I7" s="133"/>
    </row>
    <row r="8" spans="1:10" ht="22.5" customHeight="1" x14ac:dyDescent="0.25">
      <c r="A8" s="198" t="s">
        <v>0</v>
      </c>
      <c r="B8" s="199"/>
      <c r="C8" s="199"/>
      <c r="D8" s="199"/>
      <c r="E8" s="200"/>
      <c r="F8" s="134">
        <v>10685120</v>
      </c>
      <c r="G8" s="134">
        <v>10685120</v>
      </c>
      <c r="H8" s="134">
        <v>10685120</v>
      </c>
    </row>
    <row r="9" spans="1:10" ht="22.5" customHeight="1" x14ac:dyDescent="0.25">
      <c r="A9" s="201" t="s">
        <v>132</v>
      </c>
      <c r="B9" s="200"/>
      <c r="C9" s="200"/>
      <c r="D9" s="200"/>
      <c r="E9" s="200"/>
      <c r="F9" s="134">
        <v>1550</v>
      </c>
      <c r="G9" s="134">
        <v>1550</v>
      </c>
      <c r="H9" s="134">
        <v>1550</v>
      </c>
    </row>
    <row r="10" spans="1:10" ht="22.5" customHeight="1" x14ac:dyDescent="0.25">
      <c r="A10" s="135" t="s">
        <v>38</v>
      </c>
      <c r="B10" s="136"/>
      <c r="C10" s="136"/>
      <c r="D10" s="136"/>
      <c r="E10" s="136"/>
      <c r="F10" s="132">
        <f>+F11+F12</f>
        <v>10686670</v>
      </c>
      <c r="G10" s="132">
        <f>+G11+G12</f>
        <v>10686670</v>
      </c>
      <c r="H10" s="132">
        <f>+H11+H12</f>
        <v>10686670</v>
      </c>
    </row>
    <row r="11" spans="1:10" ht="22.5" customHeight="1" x14ac:dyDescent="0.25">
      <c r="A11" s="202" t="s">
        <v>1</v>
      </c>
      <c r="B11" s="199"/>
      <c r="C11" s="199"/>
      <c r="D11" s="199"/>
      <c r="E11" s="203"/>
      <c r="F11" s="134">
        <v>10685120</v>
      </c>
      <c r="G11" s="134">
        <v>10685120</v>
      </c>
      <c r="H11" s="137">
        <v>10685120</v>
      </c>
      <c r="I11" s="43"/>
      <c r="J11" s="43"/>
    </row>
    <row r="12" spans="1:10" ht="22.5" customHeight="1" x14ac:dyDescent="0.25">
      <c r="A12" s="204" t="s">
        <v>138</v>
      </c>
      <c r="B12" s="200"/>
      <c r="C12" s="200"/>
      <c r="D12" s="200"/>
      <c r="E12" s="200"/>
      <c r="F12" s="138">
        <v>1550</v>
      </c>
      <c r="G12" s="138">
        <v>1550</v>
      </c>
      <c r="H12" s="137">
        <v>1550</v>
      </c>
      <c r="I12" s="43"/>
      <c r="J12" s="43"/>
    </row>
    <row r="13" spans="1:10" ht="22.5" customHeight="1" x14ac:dyDescent="0.25">
      <c r="A13" s="205" t="s">
        <v>2</v>
      </c>
      <c r="B13" s="196"/>
      <c r="C13" s="196"/>
      <c r="D13" s="196"/>
      <c r="E13" s="196"/>
      <c r="F13" s="139">
        <f>+F7-F10</f>
        <v>0</v>
      </c>
      <c r="G13" s="139">
        <f>+G7-G10</f>
        <v>0</v>
      </c>
      <c r="H13" s="139">
        <f>+H7-H10</f>
        <v>0</v>
      </c>
      <c r="J13" s="43"/>
    </row>
    <row r="14" spans="1:10" ht="25.5" customHeight="1" x14ac:dyDescent="0.2">
      <c r="A14" s="193"/>
      <c r="B14" s="206"/>
      <c r="C14" s="206"/>
      <c r="D14" s="206"/>
      <c r="E14" s="206"/>
      <c r="F14" s="207"/>
      <c r="G14" s="207"/>
      <c r="H14" s="207"/>
    </row>
    <row r="15" spans="1:10" ht="27.75" customHeight="1" x14ac:dyDescent="0.25">
      <c r="A15" s="125"/>
      <c r="B15" s="126"/>
      <c r="C15" s="126"/>
      <c r="D15" s="127"/>
      <c r="E15" s="128"/>
      <c r="F15" s="129" t="s">
        <v>150</v>
      </c>
      <c r="G15" s="129" t="s">
        <v>151</v>
      </c>
      <c r="H15" s="130" t="s">
        <v>152</v>
      </c>
      <c r="J15" s="43"/>
    </row>
    <row r="16" spans="1:10" ht="30.75" customHeight="1" x14ac:dyDescent="0.25">
      <c r="A16" s="208" t="s">
        <v>139</v>
      </c>
      <c r="B16" s="209"/>
      <c r="C16" s="209"/>
      <c r="D16" s="209"/>
      <c r="E16" s="210"/>
      <c r="F16" s="140"/>
      <c r="G16" s="140"/>
      <c r="H16" s="141"/>
      <c r="J16" s="43"/>
    </row>
    <row r="17" spans="1:11" ht="34.5" customHeight="1" x14ac:dyDescent="0.25">
      <c r="A17" s="189" t="s">
        <v>140</v>
      </c>
      <c r="B17" s="190"/>
      <c r="C17" s="190"/>
      <c r="D17" s="190"/>
      <c r="E17" s="191"/>
      <c r="F17" s="142"/>
      <c r="G17" s="142"/>
      <c r="H17" s="139"/>
      <c r="J17" s="43"/>
    </row>
    <row r="18" spans="1:11" s="143" customFormat="1" ht="25.5" customHeight="1" x14ac:dyDescent="0.25">
      <c r="A18" s="213"/>
      <c r="B18" s="206"/>
      <c r="C18" s="206"/>
      <c r="D18" s="206"/>
      <c r="E18" s="206"/>
      <c r="F18" s="207"/>
      <c r="G18" s="207"/>
      <c r="H18" s="207"/>
      <c r="J18" s="144"/>
    </row>
    <row r="19" spans="1:11" s="143" customFormat="1" ht="27.75" customHeight="1" x14ac:dyDescent="0.25">
      <c r="A19" s="125"/>
      <c r="B19" s="126"/>
      <c r="C19" s="126"/>
      <c r="D19" s="127"/>
      <c r="E19" s="128"/>
      <c r="F19" s="129" t="s">
        <v>153</v>
      </c>
      <c r="G19" s="129" t="s">
        <v>151</v>
      </c>
      <c r="H19" s="130" t="s">
        <v>152</v>
      </c>
      <c r="J19" s="144"/>
      <c r="K19" s="144"/>
    </row>
    <row r="20" spans="1:11" s="143" customFormat="1" ht="22.5" customHeight="1" x14ac:dyDescent="0.25">
      <c r="A20" s="198" t="s">
        <v>3</v>
      </c>
      <c r="B20" s="199"/>
      <c r="C20" s="199"/>
      <c r="D20" s="199"/>
      <c r="E20" s="199"/>
      <c r="F20" s="138"/>
      <c r="G20" s="138"/>
      <c r="H20" s="138"/>
      <c r="J20" s="144"/>
    </row>
    <row r="21" spans="1:11" s="143" customFormat="1" ht="33.75" customHeight="1" x14ac:dyDescent="0.25">
      <c r="A21" s="198" t="s">
        <v>4</v>
      </c>
      <c r="B21" s="199"/>
      <c r="C21" s="199"/>
      <c r="D21" s="199"/>
      <c r="E21" s="199"/>
      <c r="F21" s="138"/>
      <c r="G21" s="138"/>
      <c r="H21" s="138"/>
    </row>
    <row r="22" spans="1:11" s="143" customFormat="1" ht="22.5" customHeight="1" x14ac:dyDescent="0.25">
      <c r="A22" s="205" t="s">
        <v>5</v>
      </c>
      <c r="B22" s="196"/>
      <c r="C22" s="196"/>
      <c r="D22" s="196"/>
      <c r="E22" s="196"/>
      <c r="F22" s="132">
        <f>F20-F21</f>
        <v>0</v>
      </c>
      <c r="G22" s="132">
        <f>G20-G21</f>
        <v>0</v>
      </c>
      <c r="H22" s="132">
        <f>H20-H21</f>
        <v>0</v>
      </c>
      <c r="J22" s="145"/>
      <c r="K22" s="144"/>
    </row>
    <row r="23" spans="1:11" s="143" customFormat="1" ht="25.5" customHeight="1" x14ac:dyDescent="0.25">
      <c r="A23" s="213"/>
      <c r="B23" s="206"/>
      <c r="C23" s="206"/>
      <c r="D23" s="206"/>
      <c r="E23" s="206"/>
      <c r="F23" s="207"/>
      <c r="G23" s="207"/>
      <c r="H23" s="207"/>
    </row>
    <row r="24" spans="1:11" s="143" customFormat="1" ht="22.5" customHeight="1" x14ac:dyDescent="0.25">
      <c r="A24" s="202" t="s">
        <v>6</v>
      </c>
      <c r="B24" s="199"/>
      <c r="C24" s="199"/>
      <c r="D24" s="199"/>
      <c r="E24" s="199"/>
      <c r="F24" s="138">
        <f>IF((F13+F17+F22)&lt;&gt;0,"NESLAGANJE ZBROJA",(F13+F17+F22))</f>
        <v>0</v>
      </c>
      <c r="G24" s="138">
        <f>IF((G13+G17+G22)&lt;&gt;0,"NESLAGANJE ZBROJA",(G13+G17+G22))</f>
        <v>0</v>
      </c>
      <c r="H24" s="138">
        <f>IF((H13+H17+H22)&lt;&gt;0,"NESLAGANJE ZBROJA",(H13+H17+H22))</f>
        <v>0</v>
      </c>
    </row>
    <row r="25" spans="1:11" s="143" customFormat="1" ht="18" customHeight="1" x14ac:dyDescent="0.25">
      <c r="A25" s="146"/>
      <c r="B25" s="124"/>
      <c r="C25" s="124"/>
      <c r="D25" s="124"/>
      <c r="E25" s="124"/>
    </row>
    <row r="26" spans="1:11" ht="42" customHeight="1" x14ac:dyDescent="0.25">
      <c r="A26" s="211" t="s">
        <v>141</v>
      </c>
      <c r="B26" s="212"/>
      <c r="C26" s="212"/>
      <c r="D26" s="212"/>
      <c r="E26" s="212"/>
      <c r="F26" s="212"/>
      <c r="G26" s="212"/>
      <c r="H26" s="212"/>
    </row>
    <row r="27" spans="1:11" x14ac:dyDescent="0.2">
      <c r="E27" s="147"/>
    </row>
    <row r="31" spans="1:11" x14ac:dyDescent="0.2">
      <c r="F31" s="43"/>
      <c r="G31" s="43"/>
      <c r="H31" s="43"/>
    </row>
    <row r="32" spans="1:11" x14ac:dyDescent="0.2">
      <c r="F32" s="43"/>
      <c r="G32" s="43"/>
      <c r="H32" s="43"/>
    </row>
    <row r="33" spans="5:8" x14ac:dyDescent="0.2">
      <c r="E33" s="148"/>
      <c r="F33" s="45"/>
      <c r="G33" s="45"/>
      <c r="H33" s="45"/>
    </row>
    <row r="34" spans="5:8" x14ac:dyDescent="0.2">
      <c r="E34" s="148"/>
      <c r="F34" s="43"/>
      <c r="G34" s="43"/>
      <c r="H34" s="43"/>
    </row>
    <row r="35" spans="5:8" x14ac:dyDescent="0.2">
      <c r="E35" s="148"/>
      <c r="F35" s="43"/>
      <c r="G35" s="43"/>
      <c r="H35" s="43"/>
    </row>
    <row r="36" spans="5:8" x14ac:dyDescent="0.2">
      <c r="E36" s="148"/>
      <c r="F36" s="43"/>
      <c r="G36" s="43"/>
      <c r="H36" s="43"/>
    </row>
    <row r="37" spans="5:8" x14ac:dyDescent="0.2">
      <c r="E37" s="148"/>
      <c r="F37" s="43"/>
      <c r="G37" s="43"/>
      <c r="H37" s="43"/>
    </row>
    <row r="38" spans="5:8" x14ac:dyDescent="0.2">
      <c r="E38" s="148"/>
    </row>
    <row r="43" spans="5:8" x14ac:dyDescent="0.2">
      <c r="F43" s="43"/>
    </row>
    <row r="44" spans="5:8" x14ac:dyDescent="0.2">
      <c r="F44" s="43"/>
    </row>
    <row r="45" spans="5:8" x14ac:dyDescent="0.2">
      <c r="F45" s="43"/>
    </row>
  </sheetData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opLeftCell="B1" zoomScale="80" zoomScaleNormal="80" workbookViewId="0">
      <selection activeCell="C6" sqref="C6"/>
    </sheetView>
  </sheetViews>
  <sheetFormatPr defaultColWidth="9.140625" defaultRowHeight="12" x14ac:dyDescent="0.2"/>
  <cols>
    <col min="1" max="1" width="9.28515625" style="62" hidden="1" customWidth="1"/>
    <col min="2" max="2" width="11.28515625" style="68" customWidth="1"/>
    <col min="3" max="3" width="67" style="107" customWidth="1"/>
    <col min="4" max="6" width="15.7109375" style="75" customWidth="1"/>
    <col min="7" max="16384" width="9.140625" style="72"/>
  </cols>
  <sheetData>
    <row r="1" spans="1:6" ht="12.75" thickBot="1" x14ac:dyDescent="0.25">
      <c r="C1" s="214"/>
      <c r="D1" s="215"/>
      <c r="E1" s="215"/>
      <c r="F1" s="215"/>
    </row>
    <row r="2" spans="1:6" ht="39" thickBot="1" x14ac:dyDescent="0.25">
      <c r="A2" s="62" t="s">
        <v>39</v>
      </c>
      <c r="B2" s="71" t="s">
        <v>40</v>
      </c>
      <c r="C2" s="105" t="s">
        <v>19</v>
      </c>
      <c r="D2" s="73" t="s">
        <v>154</v>
      </c>
      <c r="E2" s="73" t="s">
        <v>144</v>
      </c>
      <c r="F2" s="73" t="s">
        <v>155</v>
      </c>
    </row>
    <row r="3" spans="1:6" s="65" customFormat="1" ht="12.75" x14ac:dyDescent="0.2">
      <c r="A3" s="63">
        <f>LEN(B3)</f>
        <v>1</v>
      </c>
      <c r="B3" s="69">
        <v>6</v>
      </c>
      <c r="C3" s="106" t="s">
        <v>105</v>
      </c>
      <c r="D3" s="64">
        <f>D4+D9+D12+D14+D17+D20</f>
        <v>1498320</v>
      </c>
      <c r="E3" s="64">
        <f>E4+E9+E12+E14+E17+E20</f>
        <v>1498320</v>
      </c>
      <c r="F3" s="64">
        <f>F4+F9+F12+F14+F17+F20</f>
        <v>1498320</v>
      </c>
    </row>
    <row r="4" spans="1:6" s="67" customFormat="1" ht="12.75" x14ac:dyDescent="0.2">
      <c r="A4" s="66">
        <f t="shared" ref="A4:A18" si="0">LEN(B4)</f>
        <v>2</v>
      </c>
      <c r="B4" s="69">
        <v>63</v>
      </c>
      <c r="C4" s="106" t="s">
        <v>106</v>
      </c>
      <c r="D4" s="64">
        <f>D5+D7+D8</f>
        <v>0</v>
      </c>
      <c r="E4" s="64">
        <f>E5+E7+E8</f>
        <v>0</v>
      </c>
      <c r="F4" s="64">
        <f>F5+F7+F8</f>
        <v>0</v>
      </c>
    </row>
    <row r="5" spans="1:6" s="67" customFormat="1" ht="27.75" customHeight="1" x14ac:dyDescent="0.2">
      <c r="A5" s="66">
        <f t="shared" si="0"/>
        <v>3</v>
      </c>
      <c r="B5" s="70">
        <v>632</v>
      </c>
      <c r="C5" s="157" t="s">
        <v>107</v>
      </c>
      <c r="D5" s="74">
        <v>0</v>
      </c>
      <c r="E5" s="74">
        <v>0</v>
      </c>
      <c r="F5" s="74">
        <v>0</v>
      </c>
    </row>
    <row r="6" spans="1:6" s="67" customFormat="1" ht="12.75" x14ac:dyDescent="0.2">
      <c r="A6" s="66">
        <f t="shared" si="0"/>
        <v>3</v>
      </c>
      <c r="B6" s="70">
        <v>636</v>
      </c>
      <c r="C6" s="157" t="s">
        <v>108</v>
      </c>
      <c r="D6" s="74">
        <v>9186800</v>
      </c>
      <c r="E6" s="74">
        <v>9186800</v>
      </c>
      <c r="F6" s="74">
        <v>9186800</v>
      </c>
    </row>
    <row r="7" spans="1:6" s="104" customFormat="1" ht="12.75" x14ac:dyDescent="0.2">
      <c r="A7" s="103">
        <f t="shared" si="0"/>
        <v>3</v>
      </c>
      <c r="B7" s="70">
        <v>638</v>
      </c>
      <c r="C7" s="157" t="s">
        <v>135</v>
      </c>
      <c r="D7" s="74">
        <v>0</v>
      </c>
      <c r="E7" s="74">
        <v>0</v>
      </c>
      <c r="F7" s="74">
        <v>0</v>
      </c>
    </row>
    <row r="8" spans="1:6" s="104" customFormat="1" ht="12.75" x14ac:dyDescent="0.2">
      <c r="A8" s="103">
        <f t="shared" si="0"/>
        <v>3</v>
      </c>
      <c r="B8" s="70">
        <v>639</v>
      </c>
      <c r="C8" s="157" t="s">
        <v>134</v>
      </c>
      <c r="D8" s="74">
        <v>0</v>
      </c>
      <c r="E8" s="74">
        <v>0</v>
      </c>
      <c r="F8" s="74">
        <v>0</v>
      </c>
    </row>
    <row r="9" spans="1:6" s="67" customFormat="1" ht="12.75" x14ac:dyDescent="0.2">
      <c r="A9" s="66">
        <f t="shared" si="0"/>
        <v>2</v>
      </c>
      <c r="B9" s="69">
        <v>64</v>
      </c>
      <c r="C9" s="106" t="s">
        <v>109</v>
      </c>
      <c r="D9" s="64">
        <f>D10+D11</f>
        <v>100</v>
      </c>
      <c r="E9" s="64">
        <f>E10+E11</f>
        <v>100</v>
      </c>
      <c r="F9" s="64">
        <f>F10+F11</f>
        <v>100</v>
      </c>
    </row>
    <row r="10" spans="1:6" s="67" customFormat="1" ht="12.75" x14ac:dyDescent="0.2">
      <c r="A10" s="66">
        <f t="shared" si="0"/>
        <v>3</v>
      </c>
      <c r="B10" s="70">
        <v>641</v>
      </c>
      <c r="C10" s="157" t="s">
        <v>110</v>
      </c>
      <c r="D10" s="74">
        <v>100</v>
      </c>
      <c r="E10" s="74">
        <v>100</v>
      </c>
      <c r="F10" s="74">
        <v>100</v>
      </c>
    </row>
    <row r="11" spans="1:6" s="67" customFormat="1" ht="12.75" x14ac:dyDescent="0.2">
      <c r="A11" s="66">
        <f t="shared" si="0"/>
        <v>3</v>
      </c>
      <c r="B11" s="70">
        <v>642</v>
      </c>
      <c r="C11" s="157" t="s">
        <v>111</v>
      </c>
      <c r="D11" s="74">
        <v>0</v>
      </c>
      <c r="E11" s="74">
        <v>0</v>
      </c>
      <c r="F11" s="74">
        <v>0</v>
      </c>
    </row>
    <row r="12" spans="1:6" s="67" customFormat="1" ht="25.5" x14ac:dyDescent="0.2">
      <c r="A12" s="66">
        <f t="shared" si="0"/>
        <v>2</v>
      </c>
      <c r="B12" s="69">
        <v>65</v>
      </c>
      <c r="C12" s="106" t="s">
        <v>112</v>
      </c>
      <c r="D12" s="64">
        <f>D13</f>
        <v>338500</v>
      </c>
      <c r="E12" s="64">
        <f t="shared" ref="E12:F12" si="1">E13</f>
        <v>338500</v>
      </c>
      <c r="F12" s="64">
        <f t="shared" si="1"/>
        <v>338500</v>
      </c>
    </row>
    <row r="13" spans="1:6" s="67" customFormat="1" ht="12.75" x14ac:dyDescent="0.2">
      <c r="A13" s="66">
        <f t="shared" si="0"/>
        <v>3</v>
      </c>
      <c r="B13" s="70">
        <v>652</v>
      </c>
      <c r="C13" s="157" t="s">
        <v>113</v>
      </c>
      <c r="D13" s="74">
        <v>338500</v>
      </c>
      <c r="E13" s="74">
        <v>338500</v>
      </c>
      <c r="F13" s="74">
        <v>338500</v>
      </c>
    </row>
    <row r="14" spans="1:6" s="67" customFormat="1" ht="25.5" x14ac:dyDescent="0.2">
      <c r="A14" s="66">
        <f t="shared" si="0"/>
        <v>2</v>
      </c>
      <c r="B14" s="69">
        <v>66</v>
      </c>
      <c r="C14" s="106" t="s">
        <v>114</v>
      </c>
      <c r="D14" s="64">
        <f>D15+D16</f>
        <v>15000</v>
      </c>
      <c r="E14" s="64">
        <f>E15+E16</f>
        <v>15000</v>
      </c>
      <c r="F14" s="64">
        <f>F15+F16</f>
        <v>15000</v>
      </c>
    </row>
    <row r="15" spans="1:6" s="67" customFormat="1" ht="12.75" x14ac:dyDescent="0.2">
      <c r="A15" s="66">
        <f t="shared" si="0"/>
        <v>3</v>
      </c>
      <c r="B15" s="70">
        <v>661</v>
      </c>
      <c r="C15" s="157" t="s">
        <v>115</v>
      </c>
      <c r="D15" s="74">
        <v>15000</v>
      </c>
      <c r="E15" s="74">
        <v>15000</v>
      </c>
      <c r="F15" s="74">
        <v>15000</v>
      </c>
    </row>
    <row r="16" spans="1:6" s="67" customFormat="1" ht="12.75" x14ac:dyDescent="0.2">
      <c r="A16" s="66">
        <f t="shared" si="0"/>
        <v>3</v>
      </c>
      <c r="B16" s="70">
        <v>663</v>
      </c>
      <c r="C16" s="157" t="s">
        <v>116</v>
      </c>
      <c r="D16" s="74">
        <v>0</v>
      </c>
      <c r="E16" s="74">
        <v>0</v>
      </c>
      <c r="F16" s="74">
        <v>0</v>
      </c>
    </row>
    <row r="17" spans="1:6" s="67" customFormat="1" ht="25.5" x14ac:dyDescent="0.2">
      <c r="A17" s="66">
        <f t="shared" si="0"/>
        <v>2</v>
      </c>
      <c r="B17" s="69">
        <v>67</v>
      </c>
      <c r="C17" s="106" t="s">
        <v>117</v>
      </c>
      <c r="D17" s="64">
        <f>D18+D19</f>
        <v>1144720</v>
      </c>
      <c r="E17" s="64">
        <f>E18+E19</f>
        <v>1144720</v>
      </c>
      <c r="F17" s="64">
        <f>F18+F19</f>
        <v>1144720</v>
      </c>
    </row>
    <row r="18" spans="1:6" s="67" customFormat="1" ht="24" x14ac:dyDescent="0.2">
      <c r="A18" s="66">
        <f t="shared" si="0"/>
        <v>3</v>
      </c>
      <c r="B18" s="70">
        <v>671</v>
      </c>
      <c r="C18" s="157" t="s">
        <v>118</v>
      </c>
      <c r="D18" s="74">
        <v>1144720</v>
      </c>
      <c r="E18" s="74">
        <v>1144720</v>
      </c>
      <c r="F18" s="74">
        <v>1144720</v>
      </c>
    </row>
    <row r="19" spans="1:6" s="67" customFormat="1" ht="12.75" x14ac:dyDescent="0.2">
      <c r="A19" s="66">
        <f t="shared" ref="A19:A31" si="2">LEN(B19)</f>
        <v>3</v>
      </c>
      <c r="B19" s="70">
        <v>673</v>
      </c>
      <c r="C19" s="157" t="s">
        <v>119</v>
      </c>
      <c r="D19" s="74">
        <v>0</v>
      </c>
      <c r="E19" s="74">
        <v>0</v>
      </c>
      <c r="F19" s="74">
        <v>0</v>
      </c>
    </row>
    <row r="20" spans="1:6" s="67" customFormat="1" ht="12.75" x14ac:dyDescent="0.2">
      <c r="A20" s="66">
        <f t="shared" si="2"/>
        <v>2</v>
      </c>
      <c r="B20" s="69">
        <v>68</v>
      </c>
      <c r="C20" s="106" t="s">
        <v>120</v>
      </c>
      <c r="D20" s="64">
        <f>D21</f>
        <v>0</v>
      </c>
      <c r="E20" s="64">
        <f t="shared" ref="E20:F20" si="3">E21</f>
        <v>0</v>
      </c>
      <c r="F20" s="64">
        <f t="shared" si="3"/>
        <v>0</v>
      </c>
    </row>
    <row r="21" spans="1:6" s="67" customFormat="1" ht="12.75" x14ac:dyDescent="0.2">
      <c r="A21" s="66">
        <f t="shared" si="2"/>
        <v>3</v>
      </c>
      <c r="B21" s="70">
        <v>683</v>
      </c>
      <c r="C21" s="157" t="s">
        <v>121</v>
      </c>
      <c r="D21" s="74">
        <v>0</v>
      </c>
      <c r="E21" s="74">
        <v>0</v>
      </c>
      <c r="F21" s="74">
        <v>0</v>
      </c>
    </row>
    <row r="22" spans="1:6" s="65" customFormat="1" ht="12.75" x14ac:dyDescent="0.2">
      <c r="A22" s="63">
        <f t="shared" si="2"/>
        <v>1</v>
      </c>
      <c r="B22" s="69">
        <v>7</v>
      </c>
      <c r="C22" s="106" t="s">
        <v>122</v>
      </c>
      <c r="D22" s="64">
        <f>D23+D25</f>
        <v>1550</v>
      </c>
      <c r="E22" s="64">
        <f>E23+E25</f>
        <v>1550</v>
      </c>
      <c r="F22" s="64">
        <f>F23+F25</f>
        <v>1550</v>
      </c>
    </row>
    <row r="23" spans="1:6" s="67" customFormat="1" ht="12.75" x14ac:dyDescent="0.2">
      <c r="A23" s="66">
        <f t="shared" si="2"/>
        <v>2</v>
      </c>
      <c r="B23" s="69">
        <v>71</v>
      </c>
      <c r="C23" s="106" t="s">
        <v>123</v>
      </c>
      <c r="D23" s="64">
        <f>D24</f>
        <v>0</v>
      </c>
      <c r="E23" s="64">
        <f t="shared" ref="E23:F23" si="4">E24</f>
        <v>0</v>
      </c>
      <c r="F23" s="64">
        <f t="shared" si="4"/>
        <v>0</v>
      </c>
    </row>
    <row r="24" spans="1:6" s="67" customFormat="1" ht="12.75" x14ac:dyDescent="0.2">
      <c r="A24" s="66">
        <f t="shared" si="2"/>
        <v>3</v>
      </c>
      <c r="B24" s="70">
        <v>711</v>
      </c>
      <c r="C24" s="157" t="s">
        <v>124</v>
      </c>
      <c r="D24" s="74">
        <v>0</v>
      </c>
      <c r="E24" s="74">
        <v>0</v>
      </c>
      <c r="F24" s="74">
        <v>0</v>
      </c>
    </row>
    <row r="25" spans="1:6" s="67" customFormat="1" ht="12.75" x14ac:dyDescent="0.2">
      <c r="A25" s="66">
        <f t="shared" si="2"/>
        <v>2</v>
      </c>
      <c r="B25" s="69">
        <v>72</v>
      </c>
      <c r="C25" s="106" t="s">
        <v>125</v>
      </c>
      <c r="D25" s="64">
        <f>D26+D27</f>
        <v>1550</v>
      </c>
      <c r="E25" s="64">
        <f>E26+E27</f>
        <v>1550</v>
      </c>
      <c r="F25" s="64">
        <f>F26+F27</f>
        <v>1550</v>
      </c>
    </row>
    <row r="26" spans="1:6" s="67" customFormat="1" ht="12.75" x14ac:dyDescent="0.2">
      <c r="A26" s="66">
        <f t="shared" si="2"/>
        <v>3</v>
      </c>
      <c r="B26" s="70">
        <v>721</v>
      </c>
      <c r="C26" s="157" t="s">
        <v>126</v>
      </c>
      <c r="D26" s="74">
        <v>1550</v>
      </c>
      <c r="E26" s="74">
        <v>1550</v>
      </c>
      <c r="F26" s="74">
        <v>1550</v>
      </c>
    </row>
    <row r="27" spans="1:6" s="67" customFormat="1" ht="12.75" x14ac:dyDescent="0.2">
      <c r="A27" s="66">
        <f t="shared" si="2"/>
        <v>3</v>
      </c>
      <c r="B27" s="70">
        <v>723</v>
      </c>
      <c r="C27" s="157" t="s">
        <v>127</v>
      </c>
      <c r="D27" s="74">
        <v>0</v>
      </c>
      <c r="E27" s="74">
        <v>0</v>
      </c>
      <c r="F27" s="74">
        <v>0</v>
      </c>
    </row>
    <row r="28" spans="1:6" s="65" customFormat="1" ht="12.75" x14ac:dyDescent="0.2">
      <c r="A28" s="63">
        <f t="shared" si="2"/>
        <v>1</v>
      </c>
      <c r="B28" s="69">
        <v>8</v>
      </c>
      <c r="C28" s="106" t="s">
        <v>128</v>
      </c>
      <c r="D28" s="64">
        <f>D29</f>
        <v>0</v>
      </c>
      <c r="E28" s="64">
        <f t="shared" ref="E28:F28" si="5">E29</f>
        <v>0</v>
      </c>
      <c r="F28" s="64">
        <f t="shared" si="5"/>
        <v>0</v>
      </c>
    </row>
    <row r="29" spans="1:6" s="67" customFormat="1" ht="12.75" x14ac:dyDescent="0.2">
      <c r="A29" s="66">
        <f t="shared" si="2"/>
        <v>2</v>
      </c>
      <c r="B29" s="69">
        <v>84</v>
      </c>
      <c r="C29" s="106" t="s">
        <v>129</v>
      </c>
      <c r="D29" s="64">
        <f>D30+D31</f>
        <v>0</v>
      </c>
      <c r="E29" s="64">
        <f>E30+E31</f>
        <v>0</v>
      </c>
      <c r="F29" s="64">
        <f>F30+F31</f>
        <v>0</v>
      </c>
    </row>
    <row r="30" spans="1:6" s="67" customFormat="1" ht="24" x14ac:dyDescent="0.2">
      <c r="A30" s="66">
        <f t="shared" si="2"/>
        <v>3</v>
      </c>
      <c r="B30" s="70">
        <v>844</v>
      </c>
      <c r="C30" s="157" t="s">
        <v>130</v>
      </c>
      <c r="D30" s="74">
        <v>0</v>
      </c>
      <c r="E30" s="74">
        <v>0</v>
      </c>
      <c r="F30" s="74">
        <v>0</v>
      </c>
    </row>
    <row r="31" spans="1:6" s="67" customFormat="1" ht="12.75" x14ac:dyDescent="0.2">
      <c r="A31" s="66">
        <f t="shared" si="2"/>
        <v>3</v>
      </c>
      <c r="B31" s="70">
        <v>847</v>
      </c>
      <c r="C31" s="157" t="s">
        <v>131</v>
      </c>
      <c r="D31" s="74">
        <v>0</v>
      </c>
      <c r="E31" s="74">
        <v>0</v>
      </c>
      <c r="F31" s="74">
        <v>0</v>
      </c>
    </row>
  </sheetData>
  <autoFilter ref="A2:F31"/>
  <mergeCells count="1">
    <mergeCell ref="C1:F1"/>
  </mergeCells>
  <pageMargins left="0.75" right="0.75" top="1" bottom="1" header="0.5" footer="0.5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opLeftCell="B1" zoomScaleNormal="100" workbookViewId="0">
      <selection activeCell="E23" sqref="E23"/>
    </sheetView>
  </sheetViews>
  <sheetFormatPr defaultColWidth="9.140625" defaultRowHeight="12" x14ac:dyDescent="0.2"/>
  <cols>
    <col min="1" max="1" width="9.140625" style="72" hidden="1" customWidth="1"/>
    <col min="2" max="2" width="12.7109375" style="72" customWidth="1"/>
    <col min="3" max="3" width="54.7109375" style="75" customWidth="1"/>
    <col min="4" max="6" width="14.7109375" style="80" customWidth="1"/>
    <col min="7" max="16384" width="9.140625" style="72"/>
  </cols>
  <sheetData>
    <row r="1" spans="1:6" ht="12.75" thickBot="1" x14ac:dyDescent="0.25">
      <c r="C1" s="214"/>
      <c r="D1" s="215"/>
      <c r="E1" s="215"/>
      <c r="F1" s="215"/>
    </row>
    <row r="2" spans="1:6" ht="26.25" thickBot="1" x14ac:dyDescent="0.25">
      <c r="A2" s="72" t="s">
        <v>39</v>
      </c>
      <c r="B2" s="73" t="s">
        <v>41</v>
      </c>
      <c r="C2" s="108" t="s">
        <v>19</v>
      </c>
      <c r="D2" s="73" t="s">
        <v>154</v>
      </c>
      <c r="E2" s="73" t="s">
        <v>144</v>
      </c>
      <c r="F2" s="73" t="s">
        <v>155</v>
      </c>
    </row>
    <row r="3" spans="1:6" ht="12.75" x14ac:dyDescent="0.2">
      <c r="A3" s="72">
        <f>LEN(B3)</f>
        <v>1</v>
      </c>
      <c r="B3" s="76" t="s">
        <v>43</v>
      </c>
      <c r="C3" s="109" t="s">
        <v>44</v>
      </c>
      <c r="D3" s="77">
        <f>D4+D8+D14+D17+D19+D21</f>
        <v>10529670</v>
      </c>
      <c r="E3" s="77">
        <f>E4+E8+E14+E17+E19+E21</f>
        <v>10529670</v>
      </c>
      <c r="F3" s="77">
        <f>F4+F8+F14+F17+F19+F21</f>
        <v>10529670</v>
      </c>
    </row>
    <row r="4" spans="1:6" ht="12.75" x14ac:dyDescent="0.2">
      <c r="A4" s="155">
        <f t="shared" ref="A4:A22" si="0">LEN(B4)</f>
        <v>2</v>
      </c>
      <c r="B4" s="76" t="s">
        <v>45</v>
      </c>
      <c r="C4" s="109" t="s">
        <v>21</v>
      </c>
      <c r="D4" s="77">
        <f>+D5+D6+D7</f>
        <v>8728050</v>
      </c>
      <c r="E4" s="77">
        <f>+E5+E6+E7</f>
        <v>8728050</v>
      </c>
      <c r="F4" s="77">
        <f>+F5+F6+F7</f>
        <v>8728050</v>
      </c>
    </row>
    <row r="5" spans="1:6" x14ac:dyDescent="0.2">
      <c r="A5" s="155">
        <f t="shared" si="0"/>
        <v>3</v>
      </c>
      <c r="B5" s="158" t="s">
        <v>46</v>
      </c>
      <c r="C5" s="159" t="s">
        <v>22</v>
      </c>
      <c r="D5" s="79">
        <v>5880666.75</v>
      </c>
      <c r="E5" s="79">
        <v>5880666.75</v>
      </c>
      <c r="F5" s="79">
        <v>5880666.75</v>
      </c>
    </row>
    <row r="6" spans="1:6" x14ac:dyDescent="0.2">
      <c r="A6" s="155">
        <f t="shared" si="0"/>
        <v>3</v>
      </c>
      <c r="B6" s="158">
        <v>312</v>
      </c>
      <c r="C6" s="159" t="s">
        <v>23</v>
      </c>
      <c r="D6" s="79">
        <v>235000</v>
      </c>
      <c r="E6" s="79">
        <v>235000</v>
      </c>
      <c r="F6" s="79">
        <v>235000</v>
      </c>
    </row>
    <row r="7" spans="1:6" x14ac:dyDescent="0.2">
      <c r="A7" s="155">
        <f t="shared" si="0"/>
        <v>3</v>
      </c>
      <c r="B7" s="158">
        <v>313</v>
      </c>
      <c r="C7" s="159" t="s">
        <v>24</v>
      </c>
      <c r="D7" s="79">
        <v>2612383.25</v>
      </c>
      <c r="E7" s="79">
        <v>2612383.25</v>
      </c>
      <c r="F7" s="79">
        <v>2612383.25</v>
      </c>
    </row>
    <row r="8" spans="1:6" ht="12.75" x14ac:dyDescent="0.2">
      <c r="A8" s="155">
        <f t="shared" si="0"/>
        <v>2</v>
      </c>
      <c r="B8" s="76" t="s">
        <v>47</v>
      </c>
      <c r="C8" s="109" t="s">
        <v>25</v>
      </c>
      <c r="D8" s="77">
        <f>D9+D10+D11+D12+D13</f>
        <v>1799820</v>
      </c>
      <c r="E8" s="77">
        <f>E9+E10+E11+E12+E13</f>
        <v>1799820</v>
      </c>
      <c r="F8" s="77">
        <f>F9+F10+F11+F12+F13</f>
        <v>1799820</v>
      </c>
    </row>
    <row r="9" spans="1:6" x14ac:dyDescent="0.2">
      <c r="A9" s="155">
        <f t="shared" si="0"/>
        <v>3</v>
      </c>
      <c r="B9" s="158" t="s">
        <v>48</v>
      </c>
      <c r="C9" s="159" t="s">
        <v>26</v>
      </c>
      <c r="D9" s="79">
        <v>374700</v>
      </c>
      <c r="E9" s="79">
        <v>374700</v>
      </c>
      <c r="F9" s="79">
        <v>374700</v>
      </c>
    </row>
    <row r="10" spans="1:6" x14ac:dyDescent="0.2">
      <c r="A10" s="155">
        <f t="shared" si="0"/>
        <v>3</v>
      </c>
      <c r="B10" s="158" t="s">
        <v>49</v>
      </c>
      <c r="C10" s="159" t="s">
        <v>27</v>
      </c>
      <c r="D10" s="79">
        <v>1075538</v>
      </c>
      <c r="E10" s="79">
        <v>1075538</v>
      </c>
      <c r="F10" s="79">
        <v>1075538</v>
      </c>
    </row>
    <row r="11" spans="1:6" x14ac:dyDescent="0.2">
      <c r="A11" s="155">
        <f t="shared" si="0"/>
        <v>3</v>
      </c>
      <c r="B11" s="158" t="s">
        <v>50</v>
      </c>
      <c r="C11" s="159" t="s">
        <v>28</v>
      </c>
      <c r="D11" s="79">
        <v>286949</v>
      </c>
      <c r="E11" s="79">
        <v>286949</v>
      </c>
      <c r="F11" s="79">
        <v>286949</v>
      </c>
    </row>
    <row r="12" spans="1:6" x14ac:dyDescent="0.2">
      <c r="A12" s="155">
        <f t="shared" si="0"/>
        <v>3</v>
      </c>
      <c r="B12" s="158" t="s">
        <v>51</v>
      </c>
      <c r="C12" s="159" t="s">
        <v>52</v>
      </c>
      <c r="D12" s="79">
        <v>0</v>
      </c>
      <c r="E12" s="79">
        <v>0</v>
      </c>
      <c r="F12" s="79">
        <v>0</v>
      </c>
    </row>
    <row r="13" spans="1:6" x14ac:dyDescent="0.2">
      <c r="A13" s="155">
        <f t="shared" si="0"/>
        <v>3</v>
      </c>
      <c r="B13" s="158" t="s">
        <v>53</v>
      </c>
      <c r="C13" s="159" t="s">
        <v>29</v>
      </c>
      <c r="D13" s="79">
        <v>62633</v>
      </c>
      <c r="E13" s="79">
        <v>62633</v>
      </c>
      <c r="F13" s="79">
        <v>62633</v>
      </c>
    </row>
    <row r="14" spans="1:6" ht="12.75" x14ac:dyDescent="0.2">
      <c r="A14" s="155">
        <f t="shared" si="0"/>
        <v>2</v>
      </c>
      <c r="B14" s="76" t="s">
        <v>54</v>
      </c>
      <c r="C14" s="109" t="s">
        <v>55</v>
      </c>
      <c r="D14" s="77">
        <f>D15+D16</f>
        <v>1800</v>
      </c>
      <c r="E14" s="77">
        <f>E15+E16</f>
        <v>1800</v>
      </c>
      <c r="F14" s="77">
        <f>F15+F16</f>
        <v>1800</v>
      </c>
    </row>
    <row r="15" spans="1:6" x14ac:dyDescent="0.2">
      <c r="A15" s="155">
        <f t="shared" si="0"/>
        <v>3</v>
      </c>
      <c r="B15" s="158" t="s">
        <v>56</v>
      </c>
      <c r="C15" s="159" t="s">
        <v>57</v>
      </c>
      <c r="D15" s="79">
        <v>0</v>
      </c>
      <c r="E15" s="79">
        <v>0</v>
      </c>
      <c r="F15" s="79">
        <v>0</v>
      </c>
    </row>
    <row r="16" spans="1:6" x14ac:dyDescent="0.2">
      <c r="A16" s="155">
        <f t="shared" si="0"/>
        <v>3</v>
      </c>
      <c r="B16" s="158" t="s">
        <v>58</v>
      </c>
      <c r="C16" s="159" t="s">
        <v>30</v>
      </c>
      <c r="D16" s="79">
        <v>1800</v>
      </c>
      <c r="E16" s="79">
        <v>1800</v>
      </c>
      <c r="F16" s="79">
        <v>1800</v>
      </c>
    </row>
    <row r="17" spans="1:6" s="119" customFormat="1" ht="12.75" x14ac:dyDescent="0.2">
      <c r="A17" s="155">
        <f t="shared" si="0"/>
        <v>2</v>
      </c>
      <c r="B17" s="76">
        <v>36</v>
      </c>
      <c r="C17" s="109" t="s">
        <v>137</v>
      </c>
      <c r="D17" s="77">
        <f>D18</f>
        <v>0</v>
      </c>
      <c r="E17" s="77">
        <f t="shared" ref="E17:F17" si="1">E18</f>
        <v>0</v>
      </c>
      <c r="F17" s="77">
        <f t="shared" si="1"/>
        <v>0</v>
      </c>
    </row>
    <row r="18" spans="1:6" s="119" customFormat="1" x14ac:dyDescent="0.2">
      <c r="A18" s="155">
        <f t="shared" si="0"/>
        <v>3</v>
      </c>
      <c r="B18" s="158" t="s">
        <v>136</v>
      </c>
      <c r="C18" s="159" t="s">
        <v>134</v>
      </c>
      <c r="D18" s="79">
        <v>0</v>
      </c>
      <c r="E18" s="79">
        <v>0</v>
      </c>
      <c r="F18" s="79">
        <v>0</v>
      </c>
    </row>
    <row r="19" spans="1:6" ht="25.5" x14ac:dyDescent="0.2">
      <c r="A19" s="155">
        <f t="shared" si="0"/>
        <v>2</v>
      </c>
      <c r="B19" s="76" t="s">
        <v>59</v>
      </c>
      <c r="C19" s="109" t="s">
        <v>60</v>
      </c>
      <c r="D19" s="77">
        <f>D20</f>
        <v>0</v>
      </c>
      <c r="E19" s="77">
        <f t="shared" ref="E19:F19" si="2">E20</f>
        <v>0</v>
      </c>
      <c r="F19" s="77">
        <f t="shared" si="2"/>
        <v>0</v>
      </c>
    </row>
    <row r="20" spans="1:6" x14ac:dyDescent="0.2">
      <c r="A20" s="155">
        <f t="shared" si="0"/>
        <v>3</v>
      </c>
      <c r="B20" s="158" t="s">
        <v>61</v>
      </c>
      <c r="C20" s="159" t="s">
        <v>62</v>
      </c>
      <c r="D20" s="79">
        <v>0</v>
      </c>
      <c r="E20" s="79">
        <v>0</v>
      </c>
      <c r="F20" s="79">
        <v>0</v>
      </c>
    </row>
    <row r="21" spans="1:6" ht="12.75" x14ac:dyDescent="0.2">
      <c r="A21" s="155">
        <f t="shared" si="0"/>
        <v>2</v>
      </c>
      <c r="B21" s="76" t="s">
        <v>63</v>
      </c>
      <c r="C21" s="109" t="s">
        <v>64</v>
      </c>
      <c r="D21" s="77">
        <f>D22</f>
        <v>0</v>
      </c>
      <c r="E21" s="77">
        <f t="shared" ref="E21:F21" si="3">E22</f>
        <v>0</v>
      </c>
      <c r="F21" s="77">
        <f t="shared" si="3"/>
        <v>0</v>
      </c>
    </row>
    <row r="22" spans="1:6" x14ac:dyDescent="0.2">
      <c r="A22" s="155">
        <f t="shared" si="0"/>
        <v>3</v>
      </c>
      <c r="B22" s="158">
        <v>383</v>
      </c>
      <c r="C22" s="159" t="s">
        <v>65</v>
      </c>
      <c r="D22" s="79">
        <v>0</v>
      </c>
      <c r="E22" s="79">
        <v>0</v>
      </c>
      <c r="F22" s="79">
        <v>0</v>
      </c>
    </row>
    <row r="23" spans="1:6" ht="12.75" x14ac:dyDescent="0.2">
      <c r="A23" s="155">
        <f t="shared" ref="A23:A45" si="4">LEN(B23)</f>
        <v>1</v>
      </c>
      <c r="B23" s="76" t="s">
        <v>66</v>
      </c>
      <c r="C23" s="109" t="s">
        <v>32</v>
      </c>
      <c r="D23" s="77">
        <f>D24+D27+D34+D36+D38</f>
        <v>157000</v>
      </c>
      <c r="E23" s="77">
        <f>E24+E27+E34+E36+E38</f>
        <v>157000</v>
      </c>
      <c r="F23" s="77">
        <f>F24+F27+F34+F36+F38</f>
        <v>157000</v>
      </c>
    </row>
    <row r="24" spans="1:6" ht="12.75" x14ac:dyDescent="0.2">
      <c r="A24" s="155">
        <f t="shared" si="4"/>
        <v>2</v>
      </c>
      <c r="B24" s="76" t="s">
        <v>67</v>
      </c>
      <c r="C24" s="109" t="s">
        <v>68</v>
      </c>
      <c r="D24" s="78">
        <f>SUM(D25:D26)</f>
        <v>0</v>
      </c>
      <c r="E24" s="78">
        <f>SUM(E25:E26)</f>
        <v>0</v>
      </c>
      <c r="F24" s="78">
        <f>SUM(F25:F26)</f>
        <v>0</v>
      </c>
    </row>
    <row r="25" spans="1:6" x14ac:dyDescent="0.2">
      <c r="A25" s="155">
        <f t="shared" si="4"/>
        <v>3</v>
      </c>
      <c r="B25" s="158" t="s">
        <v>69</v>
      </c>
      <c r="C25" s="159" t="s">
        <v>33</v>
      </c>
      <c r="D25" s="79">
        <v>0</v>
      </c>
      <c r="E25" s="79">
        <v>0</v>
      </c>
      <c r="F25" s="79">
        <v>0</v>
      </c>
    </row>
    <row r="26" spans="1:6" x14ac:dyDescent="0.2">
      <c r="A26" s="155">
        <f t="shared" si="4"/>
        <v>3</v>
      </c>
      <c r="B26" s="158" t="s">
        <v>70</v>
      </c>
      <c r="C26" s="159" t="s">
        <v>71</v>
      </c>
      <c r="D26" s="79">
        <v>0</v>
      </c>
      <c r="E26" s="79">
        <v>0</v>
      </c>
      <c r="F26" s="79">
        <v>0</v>
      </c>
    </row>
    <row r="27" spans="1:6" ht="12.75" x14ac:dyDescent="0.2">
      <c r="A27" s="155">
        <f t="shared" si="4"/>
        <v>2</v>
      </c>
      <c r="B27" s="76" t="s">
        <v>72</v>
      </c>
      <c r="C27" s="109" t="s">
        <v>73</v>
      </c>
      <c r="D27" s="79">
        <f>D28+D29+D30+D31+D32+D33</f>
        <v>157000</v>
      </c>
      <c r="E27" s="79">
        <f>E28+E29+E30+E31+E32+E33</f>
        <v>157000</v>
      </c>
      <c r="F27" s="79">
        <f>F28+F29+F30+F31+F32+F33</f>
        <v>157000</v>
      </c>
    </row>
    <row r="28" spans="1:6" x14ac:dyDescent="0.2">
      <c r="A28" s="155">
        <f t="shared" si="4"/>
        <v>3</v>
      </c>
      <c r="B28" s="158" t="s">
        <v>74</v>
      </c>
      <c r="C28" s="159" t="s">
        <v>75</v>
      </c>
      <c r="D28" s="79">
        <v>0</v>
      </c>
      <c r="E28" s="79">
        <v>0</v>
      </c>
      <c r="F28" s="79">
        <v>0</v>
      </c>
    </row>
    <row r="29" spans="1:6" x14ac:dyDescent="0.2">
      <c r="A29" s="155">
        <f t="shared" si="4"/>
        <v>3</v>
      </c>
      <c r="B29" s="158" t="s">
        <v>76</v>
      </c>
      <c r="C29" s="159" t="s">
        <v>31</v>
      </c>
      <c r="D29" s="79">
        <v>27000</v>
      </c>
      <c r="E29" s="79">
        <v>27000</v>
      </c>
      <c r="F29" s="79">
        <v>27000</v>
      </c>
    </row>
    <row r="30" spans="1:6" x14ac:dyDescent="0.2">
      <c r="A30" s="155">
        <f t="shared" si="4"/>
        <v>3</v>
      </c>
      <c r="B30" s="158" t="s">
        <v>77</v>
      </c>
      <c r="C30" s="159" t="s">
        <v>78</v>
      </c>
      <c r="D30" s="79">
        <v>0</v>
      </c>
      <c r="E30" s="79">
        <v>0</v>
      </c>
      <c r="F30" s="79">
        <v>0</v>
      </c>
    </row>
    <row r="31" spans="1:6" x14ac:dyDescent="0.2">
      <c r="A31" s="155">
        <f t="shared" si="4"/>
        <v>3</v>
      </c>
      <c r="B31" s="158" t="s">
        <v>79</v>
      </c>
      <c r="C31" s="159" t="s">
        <v>34</v>
      </c>
      <c r="D31" s="79">
        <v>130000</v>
      </c>
      <c r="E31" s="79">
        <v>130000</v>
      </c>
      <c r="F31" s="79">
        <v>130000</v>
      </c>
    </row>
    <row r="32" spans="1:6" x14ac:dyDescent="0.2">
      <c r="A32" s="155">
        <f t="shared" si="4"/>
        <v>3</v>
      </c>
      <c r="B32" s="158">
        <v>425</v>
      </c>
      <c r="C32" s="159" t="s">
        <v>80</v>
      </c>
      <c r="D32" s="79">
        <v>0</v>
      </c>
      <c r="E32" s="79">
        <v>0</v>
      </c>
      <c r="F32" s="79">
        <v>0</v>
      </c>
    </row>
    <row r="33" spans="1:6" x14ac:dyDescent="0.2">
      <c r="A33" s="155">
        <f t="shared" si="4"/>
        <v>3</v>
      </c>
      <c r="B33" s="158" t="s">
        <v>81</v>
      </c>
      <c r="C33" s="159" t="s">
        <v>82</v>
      </c>
      <c r="D33" s="79">
        <v>0</v>
      </c>
      <c r="E33" s="79">
        <v>0</v>
      </c>
      <c r="F33" s="79">
        <v>0</v>
      </c>
    </row>
    <row r="34" spans="1:6" ht="25.5" x14ac:dyDescent="0.2">
      <c r="A34" s="155">
        <f t="shared" si="4"/>
        <v>2</v>
      </c>
      <c r="B34" s="76" t="s">
        <v>83</v>
      </c>
      <c r="C34" s="109" t="s">
        <v>84</v>
      </c>
      <c r="D34" s="77">
        <f>D35+D36+D38</f>
        <v>0</v>
      </c>
      <c r="E34" s="77">
        <f>E35+E36+E38</f>
        <v>0</v>
      </c>
      <c r="F34" s="77">
        <f>F35+F36+F38</f>
        <v>0</v>
      </c>
    </row>
    <row r="35" spans="1:6" x14ac:dyDescent="0.2">
      <c r="A35" s="155">
        <f t="shared" si="4"/>
        <v>3</v>
      </c>
      <c r="B35" s="158" t="s">
        <v>85</v>
      </c>
      <c r="C35" s="159" t="s">
        <v>86</v>
      </c>
      <c r="D35" s="79">
        <v>0</v>
      </c>
      <c r="E35" s="79">
        <v>0</v>
      </c>
      <c r="F35" s="79">
        <v>0</v>
      </c>
    </row>
    <row r="36" spans="1:6" ht="12.75" x14ac:dyDescent="0.2">
      <c r="A36" s="155">
        <f t="shared" si="4"/>
        <v>2</v>
      </c>
      <c r="B36" s="76" t="s">
        <v>87</v>
      </c>
      <c r="C36" s="109" t="s">
        <v>88</v>
      </c>
      <c r="D36" s="77">
        <f>D37</f>
        <v>0</v>
      </c>
      <c r="E36" s="77">
        <f t="shared" ref="E36:F36" si="5">E37</f>
        <v>0</v>
      </c>
      <c r="F36" s="77">
        <f t="shared" si="5"/>
        <v>0</v>
      </c>
    </row>
    <row r="37" spans="1:6" x14ac:dyDescent="0.2">
      <c r="A37" s="155">
        <f t="shared" si="4"/>
        <v>3</v>
      </c>
      <c r="B37" s="158" t="s">
        <v>89</v>
      </c>
      <c r="C37" s="159" t="s">
        <v>90</v>
      </c>
      <c r="D37" s="79">
        <v>0</v>
      </c>
      <c r="E37" s="79">
        <v>0</v>
      </c>
      <c r="F37" s="79">
        <v>0</v>
      </c>
    </row>
    <row r="38" spans="1:6" ht="12.75" x14ac:dyDescent="0.2">
      <c r="A38" s="155">
        <f t="shared" si="4"/>
        <v>2</v>
      </c>
      <c r="B38" s="76" t="s">
        <v>91</v>
      </c>
      <c r="C38" s="109" t="s">
        <v>92</v>
      </c>
      <c r="D38" s="78">
        <f>D39+D40</f>
        <v>0</v>
      </c>
      <c r="E38" s="78">
        <f>E39+E40</f>
        <v>0</v>
      </c>
      <c r="F38" s="78">
        <f>F39+F40</f>
        <v>0</v>
      </c>
    </row>
    <row r="39" spans="1:6" x14ac:dyDescent="0.2">
      <c r="A39" s="155">
        <f t="shared" si="4"/>
        <v>3</v>
      </c>
      <c r="B39" s="158" t="s">
        <v>93</v>
      </c>
      <c r="C39" s="159" t="s">
        <v>42</v>
      </c>
      <c r="D39" s="79">
        <v>0</v>
      </c>
      <c r="E39" s="79">
        <v>0</v>
      </c>
      <c r="F39" s="79">
        <v>0</v>
      </c>
    </row>
    <row r="40" spans="1:6" x14ac:dyDescent="0.2">
      <c r="A40" s="155">
        <f t="shared" si="4"/>
        <v>3</v>
      </c>
      <c r="B40" s="158">
        <v>452</v>
      </c>
      <c r="C40" s="159" t="s">
        <v>94</v>
      </c>
      <c r="D40" s="79">
        <v>0</v>
      </c>
      <c r="E40" s="79">
        <v>0</v>
      </c>
      <c r="F40" s="79">
        <v>0</v>
      </c>
    </row>
    <row r="41" spans="1:6" ht="12.75" x14ac:dyDescent="0.2">
      <c r="A41" s="155">
        <f t="shared" si="4"/>
        <v>1</v>
      </c>
      <c r="B41" s="76" t="s">
        <v>95</v>
      </c>
      <c r="C41" s="109" t="s">
        <v>96</v>
      </c>
      <c r="D41" s="78">
        <f>D42+D44</f>
        <v>0</v>
      </c>
      <c r="E41" s="78">
        <f>E42+E44</f>
        <v>0</v>
      </c>
      <c r="F41" s="78">
        <f>F42+F44</f>
        <v>0</v>
      </c>
    </row>
    <row r="42" spans="1:6" ht="12.75" x14ac:dyDescent="0.2">
      <c r="A42" s="155">
        <f t="shared" si="4"/>
        <v>2</v>
      </c>
      <c r="B42" s="76" t="s">
        <v>97</v>
      </c>
      <c r="C42" s="109" t="s">
        <v>98</v>
      </c>
      <c r="D42" s="78">
        <f>D43</f>
        <v>0</v>
      </c>
      <c r="E42" s="78">
        <f t="shared" ref="E42:F42" si="6">E43</f>
        <v>0</v>
      </c>
      <c r="F42" s="78">
        <f t="shared" si="6"/>
        <v>0</v>
      </c>
    </row>
    <row r="43" spans="1:6" x14ac:dyDescent="0.2">
      <c r="A43" s="155">
        <f t="shared" si="4"/>
        <v>3</v>
      </c>
      <c r="B43" s="158" t="s">
        <v>99</v>
      </c>
      <c r="C43" s="159" t="s">
        <v>100</v>
      </c>
      <c r="D43" s="79">
        <v>0</v>
      </c>
      <c r="E43" s="79">
        <v>0</v>
      </c>
      <c r="F43" s="79">
        <v>0</v>
      </c>
    </row>
    <row r="44" spans="1:6" ht="12.75" x14ac:dyDescent="0.2">
      <c r="A44" s="155">
        <f t="shared" si="4"/>
        <v>2</v>
      </c>
      <c r="B44" s="76" t="s">
        <v>101</v>
      </c>
      <c r="C44" s="109" t="s">
        <v>102</v>
      </c>
      <c r="D44" s="78">
        <f>D45</f>
        <v>0</v>
      </c>
      <c r="E44" s="78">
        <f t="shared" ref="E44:F44" si="7">E45</f>
        <v>0</v>
      </c>
      <c r="F44" s="78">
        <f t="shared" si="7"/>
        <v>0</v>
      </c>
    </row>
    <row r="45" spans="1:6" ht="24" x14ac:dyDescent="0.2">
      <c r="A45" s="155">
        <f t="shared" si="4"/>
        <v>3</v>
      </c>
      <c r="B45" s="158" t="s">
        <v>103</v>
      </c>
      <c r="C45" s="159" t="s">
        <v>104</v>
      </c>
      <c r="D45" s="79">
        <v>0</v>
      </c>
      <c r="E45" s="79">
        <v>0</v>
      </c>
      <c r="F45" s="79">
        <v>0</v>
      </c>
    </row>
  </sheetData>
  <autoFilter ref="A2:F45"/>
  <mergeCells count="1">
    <mergeCell ref="C1:F1"/>
  </mergeCells>
  <pageMargins left="0.75" right="0.75" top="1" bottom="1" header="0.5" footer="0.5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8"/>
  <sheetViews>
    <sheetView zoomScaleNormal="100" workbookViewId="0">
      <selection activeCell="B43" sqref="B43:H43"/>
    </sheetView>
  </sheetViews>
  <sheetFormatPr defaultColWidth="11.42578125" defaultRowHeight="12.75" x14ac:dyDescent="0.2"/>
  <cols>
    <col min="1" max="1" width="16" style="35" customWidth="1"/>
    <col min="2" max="3" width="17.5703125" style="35" customWidth="1"/>
    <col min="4" max="4" width="17.5703125" style="47" customWidth="1"/>
    <col min="5" max="8" width="17.5703125" style="60" customWidth="1"/>
    <col min="9" max="9" width="14.28515625" style="60" customWidth="1"/>
    <col min="10" max="10" width="7.85546875" style="60" customWidth="1"/>
    <col min="11" max="16384" width="11.42578125" style="60"/>
  </cols>
  <sheetData>
    <row r="1" spans="1:8" ht="24" customHeight="1" x14ac:dyDescent="0.2">
      <c r="A1" s="218" t="s">
        <v>7</v>
      </c>
      <c r="B1" s="218"/>
      <c r="C1" s="218"/>
      <c r="D1" s="218"/>
      <c r="E1" s="218"/>
      <c r="F1" s="218"/>
      <c r="G1" s="218"/>
      <c r="H1" s="218"/>
    </row>
    <row r="2" spans="1:8" s="1" customFormat="1" ht="13.5" thickBot="1" x14ac:dyDescent="0.25">
      <c r="A2" s="14"/>
    </row>
    <row r="3" spans="1:8" s="1" customFormat="1" ht="26.25" thickBot="1" x14ac:dyDescent="0.25">
      <c r="A3" s="56" t="s">
        <v>8</v>
      </c>
      <c r="B3" s="219" t="s">
        <v>143</v>
      </c>
      <c r="C3" s="220"/>
      <c r="D3" s="220"/>
      <c r="E3" s="220"/>
      <c r="F3" s="220"/>
      <c r="G3" s="220"/>
      <c r="H3" s="221"/>
    </row>
    <row r="4" spans="1:8" s="1" customFormat="1" ht="90" thickBot="1" x14ac:dyDescent="0.25">
      <c r="A4" s="57" t="s">
        <v>9</v>
      </c>
      <c r="B4" s="16" t="s">
        <v>10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133</v>
      </c>
      <c r="H4" s="18" t="s">
        <v>15</v>
      </c>
    </row>
    <row r="5" spans="1:8" s="1" customFormat="1" x14ac:dyDescent="0.2">
      <c r="A5" s="3">
        <v>63612</v>
      </c>
      <c r="B5" s="149"/>
      <c r="C5" s="4"/>
      <c r="D5" s="5"/>
      <c r="E5" s="6">
        <v>9130000</v>
      </c>
      <c r="F5" s="6"/>
      <c r="G5" s="7"/>
      <c r="H5" s="8"/>
    </row>
    <row r="6" spans="1:8" s="1" customFormat="1" x14ac:dyDescent="0.2">
      <c r="A6" s="19">
        <v>63613</v>
      </c>
      <c r="B6" s="150"/>
      <c r="C6" s="20"/>
      <c r="D6" s="20"/>
      <c r="E6" s="20">
        <v>56800</v>
      </c>
      <c r="F6" s="20"/>
      <c r="G6" s="21"/>
      <c r="H6" s="22"/>
    </row>
    <row r="7" spans="1:8" s="1" customFormat="1" x14ac:dyDescent="0.2">
      <c r="A7" s="19">
        <v>66151</v>
      </c>
      <c r="B7" s="150"/>
      <c r="C7" s="20">
        <v>15100</v>
      </c>
      <c r="D7" s="20"/>
      <c r="E7" s="20"/>
      <c r="F7" s="20"/>
      <c r="G7" s="21"/>
      <c r="H7" s="22"/>
    </row>
    <row r="8" spans="1:8" s="1" customFormat="1" x14ac:dyDescent="0.2">
      <c r="A8" s="23">
        <v>67111</v>
      </c>
      <c r="B8" s="150">
        <v>1144720</v>
      </c>
      <c r="C8" s="20"/>
      <c r="D8" s="20"/>
      <c r="E8" s="20"/>
      <c r="F8" s="20"/>
      <c r="G8" s="21"/>
      <c r="H8" s="22"/>
    </row>
    <row r="9" spans="1:8" s="1" customFormat="1" x14ac:dyDescent="0.2">
      <c r="A9" s="24">
        <v>65264</v>
      </c>
      <c r="B9" s="150"/>
      <c r="C9" s="20"/>
      <c r="D9" s="20">
        <v>338500</v>
      </c>
      <c r="E9" s="20"/>
      <c r="F9" s="20"/>
      <c r="G9" s="21"/>
      <c r="H9" s="22"/>
    </row>
    <row r="10" spans="1:8" s="1" customFormat="1" x14ac:dyDescent="0.2">
      <c r="A10" s="24">
        <v>72111</v>
      </c>
      <c r="B10" s="150"/>
      <c r="C10" s="20"/>
      <c r="D10" s="20"/>
      <c r="E10" s="20"/>
      <c r="F10" s="20"/>
      <c r="G10" s="21">
        <v>1550</v>
      </c>
      <c r="H10" s="22"/>
    </row>
    <row r="11" spans="1:8" s="1" customFormat="1" x14ac:dyDescent="0.2">
      <c r="A11" s="24"/>
      <c r="B11" s="150"/>
      <c r="C11" s="20"/>
      <c r="D11" s="20"/>
      <c r="E11" s="20"/>
      <c r="F11" s="20"/>
      <c r="G11" s="21"/>
      <c r="H11" s="22"/>
    </row>
    <row r="12" spans="1:8" s="1" customFormat="1" x14ac:dyDescent="0.2">
      <c r="A12" s="24"/>
      <c r="B12" s="150"/>
      <c r="C12" s="20"/>
      <c r="D12" s="20"/>
      <c r="E12" s="20"/>
      <c r="F12" s="20"/>
      <c r="G12" s="21"/>
      <c r="H12" s="22"/>
    </row>
    <row r="13" spans="1:8" s="1" customFormat="1" ht="13.5" thickBot="1" x14ac:dyDescent="0.25">
      <c r="A13" s="25"/>
      <c r="B13" s="151"/>
      <c r="C13" s="26"/>
      <c r="D13" s="26"/>
      <c r="E13" s="26"/>
      <c r="F13" s="26"/>
      <c r="G13" s="27"/>
      <c r="H13" s="28"/>
    </row>
    <row r="14" spans="1:8" s="1" customFormat="1" ht="30" customHeight="1" thickBot="1" x14ac:dyDescent="0.25">
      <c r="A14" s="29" t="s">
        <v>16</v>
      </c>
      <c r="B14" s="30">
        <f>B8</f>
        <v>1144720</v>
      </c>
      <c r="C14" s="31">
        <f>C7</f>
        <v>15100</v>
      </c>
      <c r="D14" s="32">
        <f>D9</f>
        <v>338500</v>
      </c>
      <c r="E14" s="31">
        <f>E5+E6</f>
        <v>9186800</v>
      </c>
      <c r="F14" s="32">
        <f>+F6</f>
        <v>0</v>
      </c>
      <c r="G14" s="31">
        <f>G10</f>
        <v>1550</v>
      </c>
      <c r="H14" s="33">
        <v>0</v>
      </c>
    </row>
    <row r="15" spans="1:8" s="1" customFormat="1" ht="28.5" customHeight="1" thickBot="1" x14ac:dyDescent="0.25">
      <c r="A15" s="29" t="s">
        <v>142</v>
      </c>
      <c r="B15" s="222">
        <f>B14+C14+D14+E14+F14+G14+H14</f>
        <v>10686670</v>
      </c>
      <c r="C15" s="223"/>
      <c r="D15" s="223"/>
      <c r="E15" s="223"/>
      <c r="F15" s="223"/>
      <c r="G15" s="223"/>
      <c r="H15" s="224"/>
    </row>
    <row r="16" spans="1:8" ht="13.5" thickBot="1" x14ac:dyDescent="0.25">
      <c r="A16" s="61"/>
      <c r="B16" s="61"/>
      <c r="C16" s="61"/>
      <c r="D16" s="12"/>
      <c r="E16" s="34"/>
      <c r="H16" s="15"/>
    </row>
    <row r="17" spans="1:9" ht="24" customHeight="1" thickBot="1" x14ac:dyDescent="0.25">
      <c r="A17" s="58" t="s">
        <v>8</v>
      </c>
      <c r="B17" s="219" t="s">
        <v>145</v>
      </c>
      <c r="C17" s="220"/>
      <c r="D17" s="220"/>
      <c r="E17" s="220"/>
      <c r="F17" s="220"/>
      <c r="G17" s="220"/>
      <c r="H17" s="220"/>
      <c r="I17" s="152"/>
    </row>
    <row r="18" spans="1:9" ht="90" thickBot="1" x14ac:dyDescent="0.25">
      <c r="A18" s="59" t="s">
        <v>9</v>
      </c>
      <c r="B18" s="16" t="s">
        <v>10</v>
      </c>
      <c r="C18" s="17" t="s">
        <v>11</v>
      </c>
      <c r="D18" s="17" t="s">
        <v>12</v>
      </c>
      <c r="E18" s="17" t="s">
        <v>13</v>
      </c>
      <c r="F18" s="17" t="s">
        <v>14</v>
      </c>
      <c r="G18" s="17" t="s">
        <v>133</v>
      </c>
      <c r="H18" s="121" t="s">
        <v>15</v>
      </c>
      <c r="I18" s="152"/>
    </row>
    <row r="19" spans="1:9" x14ac:dyDescent="0.2">
      <c r="A19" s="3">
        <v>63612</v>
      </c>
      <c r="B19" s="149"/>
      <c r="C19" s="4"/>
      <c r="D19" s="5"/>
      <c r="E19" s="6">
        <v>9130000</v>
      </c>
      <c r="F19" s="6"/>
      <c r="G19" s="7"/>
      <c r="H19" s="8"/>
      <c r="I19" s="152"/>
    </row>
    <row r="20" spans="1:9" x14ac:dyDescent="0.2">
      <c r="A20" s="19">
        <v>63613</v>
      </c>
      <c r="B20" s="150"/>
      <c r="C20" s="20"/>
      <c r="D20" s="20"/>
      <c r="E20" s="20">
        <v>56800</v>
      </c>
      <c r="F20" s="20"/>
      <c r="G20" s="21"/>
      <c r="H20" s="22"/>
      <c r="I20" s="152"/>
    </row>
    <row r="21" spans="1:9" x14ac:dyDescent="0.2">
      <c r="A21" s="19">
        <v>66151</v>
      </c>
      <c r="B21" s="150"/>
      <c r="C21" s="20">
        <v>15100</v>
      </c>
      <c r="D21" s="20"/>
      <c r="E21" s="20"/>
      <c r="F21" s="20"/>
      <c r="G21" s="21"/>
      <c r="H21" s="22"/>
      <c r="I21" s="152"/>
    </row>
    <row r="22" spans="1:9" x14ac:dyDescent="0.2">
      <c r="A22" s="23">
        <v>67111</v>
      </c>
      <c r="B22" s="150">
        <v>1144720</v>
      </c>
      <c r="C22" s="20"/>
      <c r="D22" s="20"/>
      <c r="E22" s="20"/>
      <c r="F22" s="20"/>
      <c r="G22" s="21"/>
      <c r="H22" s="22"/>
      <c r="I22" s="152"/>
    </row>
    <row r="23" spans="1:9" x14ac:dyDescent="0.2">
      <c r="A23" s="24">
        <v>65264</v>
      </c>
      <c r="B23" s="150"/>
      <c r="C23" s="20"/>
      <c r="D23" s="20">
        <v>338500</v>
      </c>
      <c r="E23" s="20"/>
      <c r="F23" s="20"/>
      <c r="G23" s="21"/>
      <c r="H23" s="22"/>
      <c r="I23" s="152"/>
    </row>
    <row r="24" spans="1:9" x14ac:dyDescent="0.2">
      <c r="A24" s="24">
        <v>72111</v>
      </c>
      <c r="B24" s="150"/>
      <c r="C24" s="20"/>
      <c r="D24" s="20"/>
      <c r="E24" s="20"/>
      <c r="F24" s="20"/>
      <c r="G24" s="21">
        <v>1550</v>
      </c>
      <c r="H24" s="22"/>
      <c r="I24" s="152"/>
    </row>
    <row r="25" spans="1:9" x14ac:dyDescent="0.2">
      <c r="A25" s="24"/>
      <c r="B25" s="150"/>
      <c r="C25" s="20"/>
      <c r="D25" s="20"/>
      <c r="E25" s="20"/>
      <c r="F25" s="20"/>
      <c r="G25" s="21"/>
      <c r="H25" s="22"/>
      <c r="I25" s="152"/>
    </row>
    <row r="26" spans="1:9" x14ac:dyDescent="0.2">
      <c r="A26" s="24"/>
      <c r="B26" s="150"/>
      <c r="C26" s="20"/>
      <c r="D26" s="20"/>
      <c r="E26" s="20"/>
      <c r="F26" s="20"/>
      <c r="G26" s="21"/>
      <c r="H26" s="22"/>
      <c r="I26" s="152"/>
    </row>
    <row r="27" spans="1:9" ht="13.5" thickBot="1" x14ac:dyDescent="0.25">
      <c r="A27" s="25"/>
      <c r="B27" s="151"/>
      <c r="C27" s="26"/>
      <c r="D27" s="26"/>
      <c r="E27" s="26"/>
      <c r="F27" s="26"/>
      <c r="G27" s="27"/>
      <c r="H27" s="28"/>
      <c r="I27" s="152"/>
    </row>
    <row r="28" spans="1:9" s="1" customFormat="1" ht="30" customHeight="1" thickBot="1" x14ac:dyDescent="0.25">
      <c r="A28" s="29" t="s">
        <v>16</v>
      </c>
      <c r="B28" s="30">
        <f>B22</f>
        <v>1144720</v>
      </c>
      <c r="C28" s="31">
        <f>C21</f>
        <v>15100</v>
      </c>
      <c r="D28" s="32">
        <f>D23</f>
        <v>338500</v>
      </c>
      <c r="E28" s="31">
        <f>E19+E20</f>
        <v>9186800</v>
      </c>
      <c r="F28" s="32">
        <f>+F20</f>
        <v>0</v>
      </c>
      <c r="G28" s="31">
        <f>G24</f>
        <v>1550</v>
      </c>
      <c r="H28" s="32">
        <v>0</v>
      </c>
      <c r="I28" s="153"/>
    </row>
    <row r="29" spans="1:9" s="1" customFormat="1" ht="28.5" customHeight="1" thickBot="1" x14ac:dyDescent="0.25">
      <c r="A29" s="29" t="s">
        <v>146</v>
      </c>
      <c r="B29" s="222">
        <f>B28+C28+D28+E28+F28+G28+H28</f>
        <v>10686670</v>
      </c>
      <c r="C29" s="223"/>
      <c r="D29" s="223"/>
      <c r="E29" s="223"/>
      <c r="F29" s="223"/>
      <c r="G29" s="223"/>
      <c r="H29" s="223"/>
      <c r="I29" s="153"/>
    </row>
    <row r="30" spans="1:9" ht="13.5" thickBot="1" x14ac:dyDescent="0.25">
      <c r="D30" s="84"/>
      <c r="E30" s="85"/>
    </row>
    <row r="31" spans="1:9" ht="26.25" thickBot="1" x14ac:dyDescent="0.25">
      <c r="A31" s="58" t="s">
        <v>8</v>
      </c>
      <c r="B31" s="219" t="s">
        <v>156</v>
      </c>
      <c r="C31" s="220"/>
      <c r="D31" s="220"/>
      <c r="E31" s="220"/>
      <c r="F31" s="220"/>
      <c r="G31" s="220"/>
      <c r="H31" s="220"/>
      <c r="I31" s="152"/>
    </row>
    <row r="32" spans="1:9" ht="90" thickBot="1" x14ac:dyDescent="0.25">
      <c r="A32" s="59" t="s">
        <v>9</v>
      </c>
      <c r="B32" s="16" t="s">
        <v>10</v>
      </c>
      <c r="C32" s="17" t="s">
        <v>11</v>
      </c>
      <c r="D32" s="17" t="s">
        <v>12</v>
      </c>
      <c r="E32" s="17" t="s">
        <v>13</v>
      </c>
      <c r="F32" s="17" t="s">
        <v>14</v>
      </c>
      <c r="G32" s="17" t="s">
        <v>133</v>
      </c>
      <c r="H32" s="121" t="s">
        <v>15</v>
      </c>
      <c r="I32" s="152"/>
    </row>
    <row r="33" spans="1:9" x14ac:dyDescent="0.2">
      <c r="A33" s="3">
        <v>63612</v>
      </c>
      <c r="B33" s="149"/>
      <c r="C33" s="4"/>
      <c r="D33" s="5"/>
      <c r="E33" s="6">
        <v>9130000</v>
      </c>
      <c r="F33" s="6"/>
      <c r="G33" s="7"/>
      <c r="H33" s="8"/>
      <c r="I33" s="152"/>
    </row>
    <row r="34" spans="1:9" x14ac:dyDescent="0.2">
      <c r="A34" s="19">
        <v>63613</v>
      </c>
      <c r="B34" s="150"/>
      <c r="C34" s="20"/>
      <c r="D34" s="20"/>
      <c r="E34" s="20">
        <v>56800</v>
      </c>
      <c r="F34" s="20"/>
      <c r="G34" s="21"/>
      <c r="H34" s="22"/>
      <c r="I34" s="152"/>
    </row>
    <row r="35" spans="1:9" x14ac:dyDescent="0.2">
      <c r="A35" s="19">
        <v>66151</v>
      </c>
      <c r="B35" s="150"/>
      <c r="C35" s="20">
        <v>15100</v>
      </c>
      <c r="D35" s="20"/>
      <c r="E35" s="20"/>
      <c r="F35" s="20"/>
      <c r="G35" s="21"/>
      <c r="H35" s="22"/>
      <c r="I35" s="152"/>
    </row>
    <row r="36" spans="1:9" x14ac:dyDescent="0.2">
      <c r="A36" s="23">
        <v>67111</v>
      </c>
      <c r="B36" s="150">
        <v>1144720</v>
      </c>
      <c r="C36" s="20"/>
      <c r="D36" s="20"/>
      <c r="E36" s="20"/>
      <c r="F36" s="20"/>
      <c r="G36" s="21"/>
      <c r="H36" s="22"/>
      <c r="I36" s="152"/>
    </row>
    <row r="37" spans="1:9" x14ac:dyDescent="0.2">
      <c r="A37" s="24">
        <v>65264</v>
      </c>
      <c r="B37" s="150"/>
      <c r="C37" s="20"/>
      <c r="D37" s="20">
        <v>338500</v>
      </c>
      <c r="E37" s="20"/>
      <c r="F37" s="20"/>
      <c r="G37" s="21"/>
      <c r="H37" s="22"/>
      <c r="I37" s="152"/>
    </row>
    <row r="38" spans="1:9" ht="13.5" customHeight="1" x14ac:dyDescent="0.2">
      <c r="A38" s="24">
        <v>72111</v>
      </c>
      <c r="B38" s="150"/>
      <c r="C38" s="20"/>
      <c r="D38" s="20"/>
      <c r="E38" s="20"/>
      <c r="F38" s="20"/>
      <c r="G38" s="21">
        <v>1550</v>
      </c>
      <c r="H38" s="22"/>
      <c r="I38" s="152"/>
    </row>
    <row r="39" spans="1:9" ht="13.5" customHeight="1" x14ac:dyDescent="0.2">
      <c r="A39" s="24"/>
      <c r="B39" s="150"/>
      <c r="C39" s="20"/>
      <c r="D39" s="20"/>
      <c r="E39" s="20"/>
      <c r="F39" s="20"/>
      <c r="G39" s="21"/>
      <c r="H39" s="22"/>
      <c r="I39" s="152"/>
    </row>
    <row r="40" spans="1:9" ht="13.5" customHeight="1" x14ac:dyDescent="0.2">
      <c r="A40" s="24"/>
      <c r="B40" s="150"/>
      <c r="C40" s="20"/>
      <c r="D40" s="20"/>
      <c r="E40" s="20"/>
      <c r="F40" s="20"/>
      <c r="G40" s="21"/>
      <c r="H40" s="22"/>
      <c r="I40" s="152"/>
    </row>
    <row r="41" spans="1:9" ht="13.5" thickBot="1" x14ac:dyDescent="0.25">
      <c r="A41" s="25"/>
      <c r="B41" s="151"/>
      <c r="C41" s="26"/>
      <c r="D41" s="26"/>
      <c r="E41" s="26"/>
      <c r="F41" s="26"/>
      <c r="G41" s="27"/>
      <c r="H41" s="28"/>
      <c r="I41" s="152"/>
    </row>
    <row r="42" spans="1:9" s="1" customFormat="1" ht="30" customHeight="1" thickBot="1" x14ac:dyDescent="0.25">
      <c r="A42" s="29" t="s">
        <v>16</v>
      </c>
      <c r="B42" s="30">
        <f>B36</f>
        <v>1144720</v>
      </c>
      <c r="C42" s="31">
        <f>C35</f>
        <v>15100</v>
      </c>
      <c r="D42" s="32">
        <f>D37</f>
        <v>338500</v>
      </c>
      <c r="E42" s="31">
        <f>E33+E34</f>
        <v>9186800</v>
      </c>
      <c r="F42" s="32">
        <f>+F34</f>
        <v>0</v>
      </c>
      <c r="G42" s="31">
        <f>G38</f>
        <v>1550</v>
      </c>
      <c r="H42" s="32">
        <v>0</v>
      </c>
      <c r="I42" s="153"/>
    </row>
    <row r="43" spans="1:9" s="1" customFormat="1" ht="28.5" customHeight="1" thickBot="1" x14ac:dyDescent="0.25">
      <c r="A43" s="29" t="s">
        <v>147</v>
      </c>
      <c r="B43" s="222">
        <f>B42+C42+D42+E42+F42+G42+H42</f>
        <v>10686670</v>
      </c>
      <c r="C43" s="223"/>
      <c r="D43" s="223"/>
      <c r="E43" s="223"/>
      <c r="F43" s="223"/>
      <c r="G43" s="223"/>
      <c r="H43" s="223"/>
      <c r="I43" s="153"/>
    </row>
    <row r="44" spans="1:9" ht="13.5" customHeight="1" x14ac:dyDescent="0.2">
      <c r="C44" s="36"/>
      <c r="D44" s="84"/>
      <c r="E44" s="86"/>
    </row>
    <row r="45" spans="1:9" ht="13.5" customHeight="1" x14ac:dyDescent="0.2">
      <c r="C45" s="36"/>
      <c r="D45" s="87"/>
      <c r="E45" s="88"/>
    </row>
    <row r="46" spans="1:9" ht="13.5" customHeight="1" x14ac:dyDescent="0.2">
      <c r="D46" s="89"/>
      <c r="E46" s="90"/>
    </row>
    <row r="47" spans="1:9" ht="13.5" customHeight="1" x14ac:dyDescent="0.2">
      <c r="D47" s="91"/>
      <c r="E47" s="92"/>
    </row>
    <row r="48" spans="1:9" ht="13.5" customHeight="1" x14ac:dyDescent="0.2">
      <c r="D48" s="84"/>
      <c r="E48" s="85"/>
    </row>
    <row r="49" spans="2:5" ht="28.5" customHeight="1" x14ac:dyDescent="0.2">
      <c r="C49" s="36"/>
      <c r="D49" s="84"/>
      <c r="E49" s="93"/>
    </row>
    <row r="50" spans="2:5" ht="13.5" customHeight="1" x14ac:dyDescent="0.2">
      <c r="C50" s="36"/>
      <c r="D50" s="84"/>
      <c r="E50" s="88"/>
    </row>
    <row r="51" spans="2:5" ht="13.5" customHeight="1" x14ac:dyDescent="0.2">
      <c r="D51" s="84"/>
      <c r="E51" s="85"/>
    </row>
    <row r="52" spans="2:5" ht="13.5" customHeight="1" x14ac:dyDescent="0.2">
      <c r="D52" s="84"/>
      <c r="E52" s="92"/>
    </row>
    <row r="53" spans="2:5" ht="13.5" customHeight="1" x14ac:dyDescent="0.2">
      <c r="D53" s="84"/>
      <c r="E53" s="85"/>
    </row>
    <row r="54" spans="2:5" ht="22.5" customHeight="1" x14ac:dyDescent="0.2">
      <c r="D54" s="84"/>
      <c r="E54" s="94"/>
    </row>
    <row r="55" spans="2:5" ht="13.5" customHeight="1" x14ac:dyDescent="0.2">
      <c r="D55" s="89"/>
      <c r="E55" s="90"/>
    </row>
    <row r="56" spans="2:5" ht="13.5" customHeight="1" x14ac:dyDescent="0.2">
      <c r="B56" s="36"/>
      <c r="D56" s="89"/>
      <c r="E56" s="95"/>
    </row>
    <row r="57" spans="2:5" ht="13.5" customHeight="1" x14ac:dyDescent="0.2">
      <c r="C57" s="36"/>
      <c r="D57" s="89"/>
      <c r="E57" s="96"/>
    </row>
    <row r="58" spans="2:5" ht="13.5" customHeight="1" x14ac:dyDescent="0.2">
      <c r="C58" s="36"/>
      <c r="D58" s="91"/>
      <c r="E58" s="88"/>
    </row>
    <row r="59" spans="2:5" ht="13.5" customHeight="1" x14ac:dyDescent="0.2">
      <c r="D59" s="84"/>
      <c r="E59" s="85"/>
    </row>
    <row r="60" spans="2:5" ht="13.5" customHeight="1" x14ac:dyDescent="0.2">
      <c r="B60" s="36"/>
      <c r="D60" s="84"/>
      <c r="E60" s="86"/>
    </row>
    <row r="61" spans="2:5" ht="13.5" customHeight="1" x14ac:dyDescent="0.2">
      <c r="C61" s="36"/>
      <c r="D61" s="84"/>
      <c r="E61" s="95"/>
    </row>
    <row r="62" spans="2:5" ht="13.5" customHeight="1" x14ac:dyDescent="0.2">
      <c r="C62" s="36"/>
      <c r="D62" s="91"/>
      <c r="E62" s="88"/>
    </row>
    <row r="63" spans="2:5" ht="13.5" customHeight="1" x14ac:dyDescent="0.2">
      <c r="D63" s="89"/>
      <c r="E63" s="85"/>
    </row>
    <row r="64" spans="2:5" ht="13.5" customHeight="1" x14ac:dyDescent="0.2">
      <c r="C64" s="36"/>
      <c r="D64" s="89"/>
      <c r="E64" s="95"/>
    </row>
    <row r="65" spans="1:5" ht="22.5" customHeight="1" x14ac:dyDescent="0.2">
      <c r="D65" s="91"/>
      <c r="E65" s="94"/>
    </row>
    <row r="66" spans="1:5" ht="13.5" customHeight="1" x14ac:dyDescent="0.2">
      <c r="D66" s="84"/>
      <c r="E66" s="85"/>
    </row>
    <row r="67" spans="1:5" ht="13.5" customHeight="1" x14ac:dyDescent="0.2">
      <c r="D67" s="91"/>
      <c r="E67" s="88"/>
    </row>
    <row r="68" spans="1:5" ht="13.5" customHeight="1" x14ac:dyDescent="0.2">
      <c r="D68" s="84"/>
      <c r="E68" s="85"/>
    </row>
    <row r="69" spans="1:5" ht="13.5" customHeight="1" x14ac:dyDescent="0.2">
      <c r="D69" s="84"/>
      <c r="E69" s="85"/>
    </row>
    <row r="70" spans="1:5" ht="13.5" customHeight="1" x14ac:dyDescent="0.2">
      <c r="A70" s="36"/>
      <c r="D70" s="97"/>
      <c r="E70" s="95"/>
    </row>
    <row r="71" spans="1:5" ht="13.5" customHeight="1" x14ac:dyDescent="0.2">
      <c r="B71" s="36"/>
      <c r="C71" s="36"/>
      <c r="D71" s="98"/>
      <c r="E71" s="95"/>
    </row>
    <row r="72" spans="1:5" ht="13.5" customHeight="1" x14ac:dyDescent="0.2">
      <c r="B72" s="36"/>
      <c r="C72" s="36"/>
      <c r="D72" s="98"/>
      <c r="E72" s="86"/>
    </row>
    <row r="73" spans="1:5" ht="13.5" customHeight="1" x14ac:dyDescent="0.2">
      <c r="B73" s="36"/>
      <c r="C73" s="36"/>
      <c r="D73" s="91"/>
      <c r="E73" s="92"/>
    </row>
    <row r="74" spans="1:5" x14ac:dyDescent="0.2">
      <c r="D74" s="84"/>
      <c r="E74" s="85"/>
    </row>
    <row r="75" spans="1:5" x14ac:dyDescent="0.2">
      <c r="B75" s="36"/>
      <c r="D75" s="84"/>
      <c r="E75" s="95"/>
    </row>
    <row r="76" spans="1:5" x14ac:dyDescent="0.2">
      <c r="C76" s="36"/>
      <c r="D76" s="84"/>
      <c r="E76" s="86"/>
    </row>
    <row r="77" spans="1:5" x14ac:dyDescent="0.2">
      <c r="C77" s="36"/>
      <c r="D77" s="91"/>
      <c r="E77" s="88"/>
    </row>
    <row r="78" spans="1:5" x14ac:dyDescent="0.2">
      <c r="D78" s="84"/>
      <c r="E78" s="85"/>
    </row>
    <row r="79" spans="1:5" x14ac:dyDescent="0.2">
      <c r="D79" s="84"/>
      <c r="E79" s="85"/>
    </row>
    <row r="80" spans="1:5" x14ac:dyDescent="0.2">
      <c r="D80" s="37"/>
      <c r="E80" s="38"/>
    </row>
    <row r="81" spans="1:5" x14ac:dyDescent="0.2">
      <c r="D81" s="84"/>
      <c r="E81" s="85"/>
    </row>
    <row r="82" spans="1:5" x14ac:dyDescent="0.2">
      <c r="D82" s="84"/>
      <c r="E82" s="85"/>
    </row>
    <row r="83" spans="1:5" x14ac:dyDescent="0.2">
      <c r="D83" s="84"/>
      <c r="E83" s="85"/>
    </row>
    <row r="84" spans="1:5" x14ac:dyDescent="0.2">
      <c r="D84" s="91"/>
      <c r="E84" s="88"/>
    </row>
    <row r="85" spans="1:5" x14ac:dyDescent="0.2">
      <c r="D85" s="84"/>
      <c r="E85" s="85"/>
    </row>
    <row r="86" spans="1:5" x14ac:dyDescent="0.2">
      <c r="D86" s="91"/>
      <c r="E86" s="88"/>
    </row>
    <row r="87" spans="1:5" x14ac:dyDescent="0.2">
      <c r="D87" s="84"/>
      <c r="E87" s="85"/>
    </row>
    <row r="88" spans="1:5" x14ac:dyDescent="0.2">
      <c r="D88" s="84"/>
      <c r="E88" s="85"/>
    </row>
    <row r="89" spans="1:5" x14ac:dyDescent="0.2">
      <c r="D89" s="84"/>
      <c r="E89" s="85"/>
    </row>
    <row r="90" spans="1:5" x14ac:dyDescent="0.2">
      <c r="D90" s="84"/>
      <c r="E90" s="85"/>
    </row>
    <row r="91" spans="1:5" ht="28.5" customHeight="1" x14ac:dyDescent="0.2">
      <c r="A91" s="99"/>
      <c r="B91" s="99"/>
      <c r="C91" s="99"/>
      <c r="D91" s="100"/>
      <c r="E91" s="39"/>
    </row>
    <row r="92" spans="1:5" x14ac:dyDescent="0.2">
      <c r="C92" s="36"/>
      <c r="D92" s="84"/>
      <c r="E92" s="86"/>
    </row>
    <row r="93" spans="1:5" x14ac:dyDescent="0.2">
      <c r="D93" s="40"/>
      <c r="E93" s="41"/>
    </row>
    <row r="94" spans="1:5" x14ac:dyDescent="0.2">
      <c r="D94" s="84"/>
      <c r="E94" s="85"/>
    </row>
    <row r="95" spans="1:5" x14ac:dyDescent="0.2">
      <c r="D95" s="37"/>
      <c r="E95" s="38"/>
    </row>
    <row r="96" spans="1:5" x14ac:dyDescent="0.2">
      <c r="D96" s="37"/>
      <c r="E96" s="38"/>
    </row>
    <row r="97" spans="3:5" x14ac:dyDescent="0.2">
      <c r="D97" s="84"/>
      <c r="E97" s="85"/>
    </row>
    <row r="98" spans="3:5" x14ac:dyDescent="0.2">
      <c r="D98" s="91"/>
      <c r="E98" s="88"/>
    </row>
    <row r="99" spans="3:5" x14ac:dyDescent="0.2">
      <c r="D99" s="84"/>
      <c r="E99" s="85"/>
    </row>
    <row r="100" spans="3:5" x14ac:dyDescent="0.2">
      <c r="D100" s="84"/>
      <c r="E100" s="85"/>
    </row>
    <row r="101" spans="3:5" x14ac:dyDescent="0.2">
      <c r="D101" s="91"/>
      <c r="E101" s="88"/>
    </row>
    <row r="102" spans="3:5" x14ac:dyDescent="0.2">
      <c r="D102" s="84"/>
      <c r="E102" s="85"/>
    </row>
    <row r="103" spans="3:5" x14ac:dyDescent="0.2">
      <c r="D103" s="37"/>
      <c r="E103" s="38"/>
    </row>
    <row r="104" spans="3:5" x14ac:dyDescent="0.2">
      <c r="D104" s="91"/>
      <c r="E104" s="41"/>
    </row>
    <row r="105" spans="3:5" x14ac:dyDescent="0.2">
      <c r="D105" s="89"/>
      <c r="E105" s="38"/>
    </row>
    <row r="106" spans="3:5" x14ac:dyDescent="0.2">
      <c r="D106" s="91"/>
      <c r="E106" s="88"/>
    </row>
    <row r="107" spans="3:5" x14ac:dyDescent="0.2">
      <c r="D107" s="84"/>
      <c r="E107" s="85"/>
    </row>
    <row r="108" spans="3:5" x14ac:dyDescent="0.2">
      <c r="C108" s="36"/>
      <c r="D108" s="84"/>
      <c r="E108" s="86"/>
    </row>
    <row r="109" spans="3:5" x14ac:dyDescent="0.2">
      <c r="D109" s="89"/>
      <c r="E109" s="88"/>
    </row>
    <row r="110" spans="3:5" x14ac:dyDescent="0.2">
      <c r="D110" s="89"/>
      <c r="E110" s="38"/>
    </row>
    <row r="111" spans="3:5" x14ac:dyDescent="0.2">
      <c r="C111" s="36"/>
      <c r="D111" s="89"/>
      <c r="E111" s="42"/>
    </row>
    <row r="112" spans="3:5" x14ac:dyDescent="0.2">
      <c r="C112" s="36"/>
      <c r="D112" s="91"/>
      <c r="E112" s="92"/>
    </row>
    <row r="113" spans="1:5" x14ac:dyDescent="0.2">
      <c r="D113" s="84"/>
      <c r="E113" s="85"/>
    </row>
    <row r="114" spans="1:5" x14ac:dyDescent="0.2">
      <c r="D114" s="40"/>
      <c r="E114" s="43"/>
    </row>
    <row r="115" spans="1:5" ht="11.25" customHeight="1" x14ac:dyDescent="0.2">
      <c r="D115" s="37"/>
      <c r="E115" s="38"/>
    </row>
    <row r="116" spans="1:5" ht="24" customHeight="1" x14ac:dyDescent="0.2">
      <c r="B116" s="36"/>
      <c r="D116" s="37"/>
      <c r="E116" s="44"/>
    </row>
    <row r="117" spans="1:5" ht="15" customHeight="1" x14ac:dyDescent="0.2">
      <c r="C117" s="36"/>
      <c r="D117" s="37"/>
      <c r="E117" s="44"/>
    </row>
    <row r="118" spans="1:5" ht="11.25" customHeight="1" x14ac:dyDescent="0.2">
      <c r="D118" s="40"/>
      <c r="E118" s="41"/>
    </row>
    <row r="119" spans="1:5" x14ac:dyDescent="0.2">
      <c r="D119" s="37"/>
      <c r="E119" s="38"/>
    </row>
    <row r="120" spans="1:5" ht="13.5" customHeight="1" x14ac:dyDescent="0.2">
      <c r="B120" s="36"/>
      <c r="D120" s="37"/>
      <c r="E120" s="45"/>
    </row>
    <row r="121" spans="1:5" ht="12.75" customHeight="1" x14ac:dyDescent="0.2">
      <c r="C121" s="36"/>
      <c r="D121" s="37"/>
      <c r="E121" s="86"/>
    </row>
    <row r="122" spans="1:5" ht="12.75" customHeight="1" x14ac:dyDescent="0.2">
      <c r="C122" s="36"/>
      <c r="D122" s="91"/>
      <c r="E122" s="92"/>
    </row>
    <row r="123" spans="1:5" x14ac:dyDescent="0.2">
      <c r="D123" s="84"/>
      <c r="E123" s="85"/>
    </row>
    <row r="124" spans="1:5" x14ac:dyDescent="0.2">
      <c r="C124" s="36"/>
      <c r="D124" s="84"/>
      <c r="E124" s="42"/>
    </row>
    <row r="125" spans="1:5" x14ac:dyDescent="0.2">
      <c r="D125" s="40"/>
      <c r="E125" s="41"/>
    </row>
    <row r="126" spans="1:5" x14ac:dyDescent="0.2">
      <c r="D126" s="37"/>
      <c r="E126" s="38"/>
    </row>
    <row r="127" spans="1:5" x14ac:dyDescent="0.2">
      <c r="D127" s="84"/>
      <c r="E127" s="85"/>
    </row>
    <row r="128" spans="1:5" ht="19.5" customHeight="1" x14ac:dyDescent="0.2">
      <c r="A128" s="95"/>
      <c r="B128" s="61"/>
      <c r="C128" s="61"/>
      <c r="D128" s="61"/>
      <c r="E128" s="95"/>
    </row>
    <row r="129" spans="1:5" ht="15" customHeight="1" x14ac:dyDescent="0.2">
      <c r="A129" s="36"/>
      <c r="D129" s="97"/>
      <c r="E129" s="95"/>
    </row>
    <row r="130" spans="1:5" x14ac:dyDescent="0.2">
      <c r="A130" s="36"/>
      <c r="B130" s="36"/>
      <c r="D130" s="97"/>
      <c r="E130" s="86"/>
    </row>
    <row r="131" spans="1:5" x14ac:dyDescent="0.2">
      <c r="C131" s="36"/>
      <c r="D131" s="84"/>
      <c r="E131" s="95"/>
    </row>
    <row r="132" spans="1:5" x14ac:dyDescent="0.2">
      <c r="D132" s="87"/>
      <c r="E132" s="88"/>
    </row>
    <row r="133" spans="1:5" x14ac:dyDescent="0.2">
      <c r="B133" s="36"/>
      <c r="D133" s="84"/>
      <c r="E133" s="86"/>
    </row>
    <row r="134" spans="1:5" x14ac:dyDescent="0.2">
      <c r="C134" s="36"/>
      <c r="D134" s="84"/>
      <c r="E134" s="86"/>
    </row>
    <row r="135" spans="1:5" x14ac:dyDescent="0.2">
      <c r="D135" s="91"/>
      <c r="E135" s="92"/>
    </row>
    <row r="136" spans="1:5" ht="22.5" customHeight="1" x14ac:dyDescent="0.2">
      <c r="C136" s="36"/>
      <c r="D136" s="84"/>
      <c r="E136" s="93"/>
    </row>
    <row r="137" spans="1:5" x14ac:dyDescent="0.2">
      <c r="D137" s="84"/>
      <c r="E137" s="92"/>
    </row>
    <row r="138" spans="1:5" x14ac:dyDescent="0.2">
      <c r="B138" s="36"/>
      <c r="D138" s="89"/>
      <c r="E138" s="95"/>
    </row>
    <row r="139" spans="1:5" x14ac:dyDescent="0.2">
      <c r="C139" s="36"/>
      <c r="D139" s="89"/>
      <c r="E139" s="96"/>
    </row>
    <row r="140" spans="1:5" x14ac:dyDescent="0.2">
      <c r="D140" s="91"/>
      <c r="E140" s="88"/>
    </row>
    <row r="141" spans="1:5" ht="13.5" customHeight="1" x14ac:dyDescent="0.2">
      <c r="A141" s="36"/>
      <c r="D141" s="97"/>
      <c r="E141" s="95"/>
    </row>
    <row r="142" spans="1:5" ht="13.5" customHeight="1" x14ac:dyDescent="0.2">
      <c r="B142" s="36"/>
      <c r="D142" s="84"/>
      <c r="E142" s="95"/>
    </row>
    <row r="143" spans="1:5" ht="13.5" customHeight="1" x14ac:dyDescent="0.2">
      <c r="C143" s="36"/>
      <c r="D143" s="84"/>
      <c r="E143" s="86"/>
    </row>
    <row r="144" spans="1:5" x14ac:dyDescent="0.2">
      <c r="C144" s="36"/>
      <c r="D144" s="91"/>
      <c r="E144" s="88"/>
    </row>
    <row r="145" spans="1:5" x14ac:dyDescent="0.2">
      <c r="C145" s="36"/>
      <c r="D145" s="84"/>
      <c r="E145" s="86"/>
    </row>
    <row r="146" spans="1:5" x14ac:dyDescent="0.2">
      <c r="D146" s="40"/>
      <c r="E146" s="41"/>
    </row>
    <row r="147" spans="1:5" x14ac:dyDescent="0.2">
      <c r="C147" s="36"/>
      <c r="D147" s="89"/>
      <c r="E147" s="42"/>
    </row>
    <row r="148" spans="1:5" x14ac:dyDescent="0.2">
      <c r="C148" s="36"/>
      <c r="D148" s="91"/>
      <c r="E148" s="92"/>
    </row>
    <row r="149" spans="1:5" x14ac:dyDescent="0.2">
      <c r="D149" s="40"/>
      <c r="E149" s="46"/>
    </row>
    <row r="150" spans="1:5" x14ac:dyDescent="0.2">
      <c r="B150" s="36"/>
      <c r="D150" s="37"/>
      <c r="E150" s="45"/>
    </row>
    <row r="151" spans="1:5" x14ac:dyDescent="0.2">
      <c r="C151" s="36"/>
      <c r="D151" s="37"/>
      <c r="E151" s="86"/>
    </row>
    <row r="152" spans="1:5" x14ac:dyDescent="0.2">
      <c r="C152" s="36"/>
      <c r="D152" s="91"/>
      <c r="E152" s="92"/>
    </row>
    <row r="153" spans="1:5" x14ac:dyDescent="0.2">
      <c r="C153" s="36"/>
      <c r="D153" s="91"/>
      <c r="E153" s="92"/>
    </row>
    <row r="154" spans="1:5" x14ac:dyDescent="0.2">
      <c r="D154" s="84"/>
      <c r="E154" s="85"/>
    </row>
    <row r="155" spans="1:5" ht="18" customHeight="1" x14ac:dyDescent="0.2">
      <c r="A155" s="216"/>
      <c r="B155" s="217"/>
      <c r="C155" s="217"/>
      <c r="D155" s="217"/>
      <c r="E155" s="217"/>
    </row>
    <row r="156" spans="1:5" ht="28.5" customHeight="1" x14ac:dyDescent="0.2">
      <c r="A156" s="99"/>
      <c r="B156" s="99"/>
      <c r="C156" s="99"/>
      <c r="D156" s="100"/>
      <c r="E156" s="39"/>
    </row>
    <row r="158" spans="1:5" x14ac:dyDescent="0.2">
      <c r="A158" s="36"/>
      <c r="B158" s="36"/>
      <c r="C158" s="36"/>
      <c r="D158" s="48"/>
      <c r="E158" s="11"/>
    </row>
    <row r="159" spans="1:5" x14ac:dyDescent="0.2">
      <c r="A159" s="36"/>
      <c r="B159" s="36"/>
      <c r="C159" s="36"/>
      <c r="D159" s="48"/>
      <c r="E159" s="11"/>
    </row>
    <row r="160" spans="1:5" ht="17.25" customHeight="1" x14ac:dyDescent="0.2">
      <c r="A160" s="36"/>
      <c r="B160" s="36"/>
      <c r="C160" s="36"/>
      <c r="D160" s="48"/>
      <c r="E160" s="11"/>
    </row>
    <row r="161" spans="1:5" ht="13.5" customHeight="1" x14ac:dyDescent="0.2">
      <c r="A161" s="36"/>
      <c r="B161" s="36"/>
      <c r="C161" s="36"/>
      <c r="D161" s="48"/>
      <c r="E161" s="11"/>
    </row>
    <row r="162" spans="1:5" x14ac:dyDescent="0.2">
      <c r="A162" s="36"/>
      <c r="B162" s="36"/>
      <c r="C162" s="36"/>
      <c r="D162" s="48"/>
      <c r="E162" s="11"/>
    </row>
    <row r="163" spans="1:5" x14ac:dyDescent="0.2">
      <c r="A163" s="36"/>
      <c r="B163" s="36"/>
      <c r="C163" s="36"/>
    </row>
    <row r="164" spans="1:5" x14ac:dyDescent="0.2">
      <c r="A164" s="36"/>
      <c r="B164" s="36"/>
      <c r="C164" s="36"/>
      <c r="D164" s="48"/>
      <c r="E164" s="11"/>
    </row>
    <row r="165" spans="1:5" x14ac:dyDescent="0.2">
      <c r="A165" s="36"/>
      <c r="B165" s="36"/>
      <c r="C165" s="36"/>
      <c r="D165" s="48"/>
      <c r="E165" s="49"/>
    </row>
    <row r="166" spans="1:5" x14ac:dyDescent="0.2">
      <c r="A166" s="36"/>
      <c r="B166" s="36"/>
      <c r="C166" s="36"/>
      <c r="D166" s="48"/>
      <c r="E166" s="11"/>
    </row>
    <row r="167" spans="1:5" ht="22.5" customHeight="1" x14ac:dyDescent="0.2">
      <c r="A167" s="36"/>
      <c r="B167" s="36"/>
      <c r="C167" s="36"/>
      <c r="D167" s="48"/>
      <c r="E167" s="93"/>
    </row>
    <row r="168" spans="1:5" ht="22.5" customHeight="1" x14ac:dyDescent="0.2">
      <c r="D168" s="91"/>
      <c r="E168" s="94"/>
    </row>
  </sheetData>
  <mergeCells count="8">
    <mergeCell ref="A155:E155"/>
    <mergeCell ref="A1:H1"/>
    <mergeCell ref="B31:H31"/>
    <mergeCell ref="B3:H3"/>
    <mergeCell ref="B15:H15"/>
    <mergeCell ref="B17:H17"/>
    <mergeCell ref="B29:H29"/>
    <mergeCell ref="B43:H43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57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0"/>
  <sheetViews>
    <sheetView zoomScaleNormal="100" workbookViewId="0">
      <selection activeCell="B23" sqref="B23"/>
    </sheetView>
  </sheetViews>
  <sheetFormatPr defaultColWidth="11.42578125" defaultRowHeight="12.75" x14ac:dyDescent="0.2"/>
  <cols>
    <col min="1" max="1" width="17.5703125" style="52" customWidth="1"/>
    <col min="2" max="2" width="38.7109375" style="55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4.140625" style="2" bestFit="1" customWidth="1"/>
    <col min="7" max="7" width="7.1406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1" width="12.28515625" style="2" bestFit="1" customWidth="1"/>
    <col min="12" max="12" width="11.42578125" style="2" bestFit="1" customWidth="1"/>
    <col min="13" max="13" width="12.42578125" style="2" bestFit="1" customWidth="1"/>
    <col min="14" max="14" width="14.140625" style="2" bestFit="1" customWidth="1"/>
    <col min="15" max="15" width="7.140625" style="2" customWidth="1"/>
    <col min="16" max="16" width="7.5703125" style="2" bestFit="1" customWidth="1"/>
    <col min="17" max="17" width="14.28515625" style="2" customWidth="1"/>
    <col min="18" max="18" width="10" style="2" bestFit="1" customWidth="1"/>
    <col min="19" max="19" width="12.28515625" style="2" bestFit="1" customWidth="1"/>
    <col min="20" max="20" width="11.42578125" style="2" bestFit="1" customWidth="1"/>
    <col min="21" max="21" width="12.42578125" style="2" bestFit="1" customWidth="1"/>
    <col min="22" max="22" width="14.140625" style="2" bestFit="1" customWidth="1"/>
    <col min="23" max="23" width="7.140625" style="2" customWidth="1"/>
    <col min="24" max="24" width="7.5703125" style="2" bestFit="1" customWidth="1"/>
    <col min="25" max="26" width="14.28515625" style="2" customWidth="1"/>
    <col min="27" max="16384" width="11.42578125" style="9"/>
  </cols>
  <sheetData>
    <row r="1" spans="1:26" ht="24" customHeight="1" x14ac:dyDescent="0.2">
      <c r="A1" s="225" t="s">
        <v>17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102"/>
      <c r="U1" s="102"/>
      <c r="V1" s="102"/>
      <c r="W1" s="102"/>
      <c r="X1" s="102"/>
      <c r="Y1" s="102"/>
      <c r="Z1" s="120"/>
    </row>
    <row r="2" spans="1:26" s="60" customFormat="1" ht="15.75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11" customFormat="1" ht="78.75" x14ac:dyDescent="0.2">
      <c r="A3" s="10" t="s">
        <v>18</v>
      </c>
      <c r="B3" s="10" t="s">
        <v>19</v>
      </c>
      <c r="C3" s="113" t="s">
        <v>157</v>
      </c>
      <c r="D3" s="114" t="s">
        <v>10</v>
      </c>
      <c r="E3" s="114" t="s">
        <v>11</v>
      </c>
      <c r="F3" s="114" t="s">
        <v>12</v>
      </c>
      <c r="G3" s="114" t="s">
        <v>13</v>
      </c>
      <c r="H3" s="114" t="s">
        <v>20</v>
      </c>
      <c r="I3" s="114" t="s">
        <v>133</v>
      </c>
      <c r="J3" s="114" t="s">
        <v>15</v>
      </c>
      <c r="K3" s="117" t="s">
        <v>148</v>
      </c>
      <c r="L3" s="118" t="s">
        <v>10</v>
      </c>
      <c r="M3" s="118" t="s">
        <v>11</v>
      </c>
      <c r="N3" s="118" t="s">
        <v>12</v>
      </c>
      <c r="O3" s="118" t="s">
        <v>13</v>
      </c>
      <c r="P3" s="118" t="s">
        <v>20</v>
      </c>
      <c r="Q3" s="118" t="s">
        <v>133</v>
      </c>
      <c r="R3" s="118" t="s">
        <v>15</v>
      </c>
      <c r="S3" s="115" t="s">
        <v>158</v>
      </c>
      <c r="T3" s="116" t="s">
        <v>10</v>
      </c>
      <c r="U3" s="116" t="s">
        <v>11</v>
      </c>
      <c r="V3" s="116" t="s">
        <v>12</v>
      </c>
      <c r="W3" s="116" t="s">
        <v>13</v>
      </c>
      <c r="X3" s="116" t="s">
        <v>20</v>
      </c>
      <c r="Y3" s="116" t="s">
        <v>133</v>
      </c>
      <c r="Z3" s="116" t="s">
        <v>15</v>
      </c>
    </row>
    <row r="4" spans="1:26" x14ac:dyDescent="0.2">
      <c r="A4" s="51"/>
      <c r="B4" s="13"/>
      <c r="C4" s="9"/>
      <c r="D4" s="9"/>
      <c r="E4" s="9"/>
      <c r="F4" s="9"/>
      <c r="G4" s="9"/>
      <c r="H4" s="9"/>
      <c r="I4" s="9"/>
      <c r="J4" s="9"/>
      <c r="K4" s="9"/>
      <c r="L4" s="60"/>
      <c r="M4" s="60"/>
      <c r="N4" s="60"/>
      <c r="O4" s="60"/>
      <c r="P4" s="60"/>
      <c r="Q4" s="60"/>
      <c r="R4" s="60"/>
      <c r="S4" s="9"/>
      <c r="T4" s="60"/>
      <c r="U4" s="60"/>
      <c r="V4" s="60"/>
      <c r="W4" s="60"/>
      <c r="X4" s="60"/>
      <c r="Y4" s="60"/>
      <c r="Z4" s="60"/>
    </row>
    <row r="5" spans="1:26" s="11" customFormat="1" x14ac:dyDescent="0.2">
      <c r="A5" s="51"/>
      <c r="B5" s="53" t="s">
        <v>36</v>
      </c>
    </row>
    <row r="6" spans="1:26" x14ac:dyDescent="0.2">
      <c r="A6" s="51"/>
      <c r="B6" s="13"/>
      <c r="C6" s="9"/>
      <c r="D6" s="9"/>
      <c r="E6" s="9"/>
      <c r="F6" s="9"/>
      <c r="G6" s="9"/>
      <c r="H6" s="9"/>
      <c r="I6" s="9"/>
      <c r="J6" s="9"/>
      <c r="K6" s="9"/>
      <c r="L6" s="60"/>
      <c r="M6" s="60"/>
      <c r="N6" s="60"/>
      <c r="O6" s="60"/>
      <c r="P6" s="60"/>
      <c r="Q6" s="60"/>
      <c r="R6" s="60"/>
      <c r="S6" s="9"/>
      <c r="T6" s="60"/>
      <c r="U6" s="60"/>
      <c r="V6" s="60"/>
      <c r="W6" s="60"/>
      <c r="X6" s="60"/>
      <c r="Y6" s="60"/>
      <c r="Z6" s="60"/>
    </row>
    <row r="7" spans="1:26" s="11" customFormat="1" ht="25.5" x14ac:dyDescent="0.2">
      <c r="A7" s="81" t="s">
        <v>159</v>
      </c>
      <c r="B7" s="82" t="s">
        <v>160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s="11" customFormat="1" x14ac:dyDescent="0.2">
      <c r="A8" s="51"/>
      <c r="B8" s="54"/>
    </row>
    <row r="9" spans="1:26" s="11" customFormat="1" ht="12.75" customHeight="1" x14ac:dyDescent="0.2">
      <c r="A9" s="110" t="s">
        <v>161</v>
      </c>
      <c r="B9" s="111" t="s">
        <v>25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</row>
    <row r="10" spans="1:26" x14ac:dyDescent="0.2">
      <c r="A10" s="50">
        <v>311</v>
      </c>
      <c r="B10" s="13" t="s">
        <v>164</v>
      </c>
      <c r="C10" s="9"/>
      <c r="D10" s="9"/>
      <c r="E10" s="9"/>
      <c r="F10" s="9"/>
      <c r="G10" s="9"/>
      <c r="H10" s="9"/>
      <c r="I10" s="9"/>
      <c r="J10" s="9"/>
      <c r="K10" s="9"/>
      <c r="L10" s="60"/>
      <c r="M10" s="60"/>
      <c r="N10" s="60"/>
      <c r="O10" s="60"/>
      <c r="P10" s="60"/>
      <c r="Q10" s="60"/>
      <c r="R10" s="60"/>
      <c r="S10" s="9"/>
      <c r="T10" s="60"/>
      <c r="U10" s="60"/>
      <c r="V10" s="60"/>
      <c r="W10" s="60"/>
      <c r="X10" s="60"/>
      <c r="Y10" s="60"/>
      <c r="Z10" s="60"/>
    </row>
    <row r="11" spans="1:26" x14ac:dyDescent="0.2">
      <c r="A11" s="50">
        <v>312</v>
      </c>
      <c r="B11" s="13" t="s">
        <v>23</v>
      </c>
      <c r="C11" s="9"/>
      <c r="D11" s="9"/>
      <c r="E11" s="9"/>
      <c r="F11" s="9"/>
      <c r="G11" s="9"/>
      <c r="H11" s="9"/>
      <c r="I11" s="9"/>
      <c r="J11" s="9"/>
      <c r="K11" s="9"/>
      <c r="L11" s="60"/>
      <c r="M11" s="60"/>
      <c r="N11" s="60"/>
      <c r="O11" s="60"/>
      <c r="P11" s="60"/>
      <c r="Q11" s="60"/>
      <c r="R11" s="60"/>
      <c r="S11" s="9"/>
      <c r="T11" s="60"/>
      <c r="U11" s="60"/>
      <c r="V11" s="60"/>
      <c r="W11" s="60"/>
      <c r="X11" s="60"/>
      <c r="Y11" s="60"/>
      <c r="Z11" s="60"/>
    </row>
    <row r="12" spans="1:26" x14ac:dyDescent="0.2">
      <c r="A12" s="50">
        <v>313</v>
      </c>
      <c r="B12" s="13" t="s">
        <v>24</v>
      </c>
      <c r="C12" s="9"/>
      <c r="D12" s="9"/>
      <c r="E12" s="9"/>
      <c r="F12" s="9"/>
      <c r="G12" s="9"/>
      <c r="H12" s="9"/>
      <c r="I12" s="9"/>
      <c r="J12" s="9"/>
      <c r="K12" s="9"/>
      <c r="L12" s="60"/>
      <c r="M12" s="60"/>
      <c r="N12" s="60"/>
      <c r="O12" s="60"/>
      <c r="P12" s="60"/>
      <c r="Q12" s="60"/>
      <c r="R12" s="60"/>
      <c r="S12" s="9"/>
      <c r="T12" s="60"/>
      <c r="U12" s="60"/>
      <c r="V12" s="60"/>
      <c r="W12" s="60"/>
      <c r="X12" s="60"/>
      <c r="Y12" s="60"/>
      <c r="Z12" s="60"/>
    </row>
    <row r="13" spans="1:26" x14ac:dyDescent="0.2">
      <c r="A13" s="50">
        <v>322</v>
      </c>
      <c r="B13" s="13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60"/>
      <c r="M13" s="60"/>
      <c r="N13" s="60"/>
      <c r="O13" s="60"/>
      <c r="P13" s="60"/>
      <c r="Q13" s="60"/>
      <c r="R13" s="60"/>
      <c r="S13" s="9"/>
      <c r="T13" s="60"/>
      <c r="U13" s="60"/>
      <c r="V13" s="60"/>
      <c r="W13" s="60"/>
      <c r="X13" s="60"/>
      <c r="Y13" s="60"/>
      <c r="Z13" s="60"/>
    </row>
    <row r="14" spans="1:26" x14ac:dyDescent="0.2">
      <c r="A14" s="50">
        <v>323</v>
      </c>
      <c r="B14" s="13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60"/>
      <c r="M14" s="60"/>
      <c r="N14" s="60"/>
      <c r="O14" s="60"/>
      <c r="P14" s="60"/>
      <c r="Q14" s="60"/>
      <c r="R14" s="60"/>
      <c r="S14" s="9"/>
      <c r="T14" s="60"/>
      <c r="U14" s="60"/>
      <c r="V14" s="60"/>
      <c r="W14" s="60"/>
      <c r="X14" s="60"/>
      <c r="Y14" s="60"/>
      <c r="Z14" s="60"/>
    </row>
    <row r="15" spans="1:26" s="60" customFormat="1" ht="16.149999999999999" customHeight="1" x14ac:dyDescent="0.2">
      <c r="A15" s="50"/>
      <c r="B15" s="13"/>
    </row>
    <row r="16" spans="1:26" s="11" customFormat="1" x14ac:dyDescent="0.2">
      <c r="A16" s="110" t="s">
        <v>165</v>
      </c>
      <c r="B16" s="111" t="s">
        <v>166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</row>
    <row r="17" spans="1:26" s="154" customFormat="1" x14ac:dyDescent="0.2">
      <c r="A17" s="50">
        <v>323</v>
      </c>
      <c r="B17" s="13" t="s">
        <v>28</v>
      </c>
    </row>
    <row r="18" spans="1:26" x14ac:dyDescent="0.2">
      <c r="A18" s="50">
        <v>422</v>
      </c>
      <c r="B18" s="13" t="s">
        <v>31</v>
      </c>
      <c r="C18" s="9"/>
      <c r="D18" s="9"/>
      <c r="E18" s="9"/>
      <c r="F18" s="9"/>
      <c r="G18" s="9"/>
      <c r="H18" s="9"/>
      <c r="I18" s="9"/>
      <c r="J18" s="9"/>
      <c r="K18" s="9"/>
      <c r="L18" s="60"/>
      <c r="M18" s="60"/>
      <c r="N18" s="60"/>
      <c r="O18" s="60"/>
      <c r="P18" s="60"/>
      <c r="Q18" s="60"/>
      <c r="R18" s="60"/>
      <c r="S18" s="9"/>
      <c r="T18" s="60"/>
      <c r="U18" s="60"/>
      <c r="V18" s="60"/>
      <c r="W18" s="60"/>
      <c r="X18" s="60"/>
      <c r="Y18" s="60"/>
      <c r="Z18" s="60"/>
    </row>
    <row r="19" spans="1:26" x14ac:dyDescent="0.2">
      <c r="A19" s="51"/>
      <c r="B19" s="13"/>
      <c r="C19" s="9"/>
      <c r="D19" s="9"/>
      <c r="E19" s="9"/>
      <c r="F19" s="9"/>
      <c r="G19" s="9"/>
      <c r="H19" s="9"/>
      <c r="I19" s="9"/>
      <c r="J19" s="9"/>
      <c r="K19" s="9"/>
      <c r="L19" s="60"/>
      <c r="M19" s="60"/>
      <c r="N19" s="60"/>
      <c r="O19" s="60"/>
      <c r="P19" s="60"/>
      <c r="Q19" s="60"/>
      <c r="R19" s="60"/>
      <c r="S19" s="9"/>
      <c r="T19" s="60"/>
      <c r="U19" s="60"/>
      <c r="V19" s="60"/>
      <c r="W19" s="60"/>
      <c r="X19" s="60"/>
      <c r="Y19" s="60"/>
      <c r="Z19" s="60"/>
    </row>
    <row r="20" spans="1:26" x14ac:dyDescent="0.2">
      <c r="A20" s="51"/>
      <c r="B20" s="13"/>
      <c r="C20" s="9"/>
      <c r="D20" s="9"/>
      <c r="E20" s="9"/>
      <c r="F20" s="9"/>
      <c r="G20" s="9"/>
      <c r="H20" s="9"/>
      <c r="I20" s="9"/>
      <c r="J20" s="9"/>
      <c r="K20" s="9"/>
      <c r="L20" s="60"/>
      <c r="M20" s="60"/>
      <c r="N20" s="60"/>
      <c r="O20" s="60"/>
      <c r="P20" s="60"/>
      <c r="Q20" s="60"/>
      <c r="R20" s="60"/>
      <c r="S20" s="9"/>
      <c r="T20" s="60"/>
      <c r="U20" s="60"/>
      <c r="V20" s="60"/>
      <c r="W20" s="60"/>
      <c r="X20" s="60"/>
      <c r="Y20" s="60"/>
      <c r="Z20" s="60"/>
    </row>
    <row r="21" spans="1:26" s="11" customFormat="1" x14ac:dyDescent="0.2">
      <c r="A21" s="81" t="s">
        <v>167</v>
      </c>
      <c r="B21" s="82" t="s">
        <v>168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11" customFormat="1" x14ac:dyDescent="0.2">
      <c r="A22" s="51"/>
      <c r="B22" s="54"/>
    </row>
    <row r="23" spans="1:26" s="11" customFormat="1" ht="25.5" x14ac:dyDescent="0.2">
      <c r="A23" s="110" t="s">
        <v>162</v>
      </c>
      <c r="B23" s="111" t="s">
        <v>163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6" s="154" customFormat="1" x14ac:dyDescent="0.2">
      <c r="A24" s="50">
        <v>422</v>
      </c>
      <c r="B24" s="13" t="s">
        <v>31</v>
      </c>
    </row>
    <row r="25" spans="1:26" s="154" customFormat="1" x14ac:dyDescent="0.2">
      <c r="A25" s="50">
        <v>451</v>
      </c>
      <c r="B25" s="13" t="s">
        <v>42</v>
      </c>
    </row>
    <row r="26" spans="1:26" x14ac:dyDescent="0.2">
      <c r="A26" s="51"/>
      <c r="B26" s="13"/>
      <c r="C26" s="9"/>
      <c r="D26" s="9"/>
      <c r="E26" s="9"/>
      <c r="F26" s="9"/>
      <c r="G26" s="9"/>
      <c r="H26" s="9"/>
      <c r="I26" s="9"/>
      <c r="J26" s="9"/>
      <c r="K26" s="9"/>
      <c r="L26" s="60"/>
      <c r="M26" s="60"/>
      <c r="N26" s="60"/>
      <c r="O26" s="60"/>
      <c r="P26" s="60"/>
      <c r="Q26" s="60"/>
      <c r="R26" s="60"/>
      <c r="S26" s="9"/>
      <c r="T26" s="60"/>
      <c r="U26" s="60"/>
      <c r="V26" s="60"/>
      <c r="W26" s="60"/>
      <c r="X26" s="60"/>
      <c r="Y26" s="60"/>
      <c r="Z26" s="60"/>
    </row>
    <row r="27" spans="1:26" x14ac:dyDescent="0.2">
      <c r="A27" s="51"/>
      <c r="B27" s="13"/>
      <c r="C27" s="9"/>
      <c r="D27" s="9"/>
      <c r="E27" s="9"/>
      <c r="F27" s="9"/>
      <c r="G27" s="9"/>
      <c r="H27" s="9"/>
      <c r="I27" s="9"/>
      <c r="J27" s="9"/>
      <c r="K27" s="9"/>
      <c r="L27" s="60"/>
      <c r="M27" s="60"/>
      <c r="N27" s="60"/>
      <c r="O27" s="60"/>
      <c r="P27" s="60"/>
      <c r="Q27" s="60"/>
      <c r="R27" s="60"/>
      <c r="S27" s="9"/>
      <c r="T27" s="60"/>
      <c r="U27" s="60"/>
      <c r="V27" s="60"/>
      <c r="W27" s="60"/>
      <c r="X27" s="60"/>
      <c r="Y27" s="60"/>
      <c r="Z27" s="60"/>
    </row>
    <row r="28" spans="1:26" x14ac:dyDescent="0.2">
      <c r="A28" s="51"/>
      <c r="B28" s="13"/>
      <c r="C28" s="9"/>
      <c r="D28" s="9"/>
      <c r="E28" s="9"/>
      <c r="F28" s="9"/>
      <c r="G28" s="9"/>
      <c r="H28" s="9"/>
      <c r="I28" s="9"/>
      <c r="J28" s="9"/>
      <c r="K28" s="9"/>
      <c r="L28" s="60"/>
      <c r="M28" s="60"/>
      <c r="N28" s="60"/>
      <c r="O28" s="60"/>
      <c r="P28" s="60"/>
      <c r="Q28" s="60"/>
      <c r="R28" s="60"/>
      <c r="S28" s="9"/>
      <c r="T28" s="60"/>
      <c r="U28" s="60"/>
      <c r="V28" s="60"/>
      <c r="W28" s="60"/>
      <c r="X28" s="60"/>
      <c r="Y28" s="60"/>
      <c r="Z28" s="60"/>
    </row>
    <row r="29" spans="1:26" x14ac:dyDescent="0.2">
      <c r="A29" s="51"/>
      <c r="B29" s="13"/>
      <c r="C29" s="9"/>
      <c r="D29" s="9"/>
      <c r="E29" s="9"/>
      <c r="F29" s="9"/>
      <c r="G29" s="9"/>
      <c r="H29" s="9"/>
      <c r="I29" s="9"/>
      <c r="J29" s="9"/>
      <c r="K29" s="9"/>
      <c r="L29" s="60"/>
      <c r="M29" s="60"/>
      <c r="N29" s="60"/>
      <c r="O29" s="60"/>
      <c r="P29" s="60"/>
      <c r="Q29" s="60"/>
      <c r="R29" s="60"/>
      <c r="S29" s="9"/>
      <c r="T29" s="60"/>
      <c r="U29" s="60"/>
      <c r="V29" s="60"/>
      <c r="W29" s="60"/>
      <c r="X29" s="60"/>
      <c r="Y29" s="60"/>
      <c r="Z29" s="60"/>
    </row>
    <row r="30" spans="1:26" x14ac:dyDescent="0.2">
      <c r="A30" s="51"/>
      <c r="B30" s="13"/>
      <c r="C30" s="9"/>
      <c r="D30" s="9"/>
      <c r="E30" s="9"/>
      <c r="F30" s="9"/>
      <c r="G30" s="9"/>
      <c r="H30" s="9"/>
      <c r="I30" s="9"/>
      <c r="J30" s="9"/>
      <c r="K30" s="9"/>
      <c r="L30" s="60"/>
      <c r="M30" s="60"/>
      <c r="N30" s="60"/>
      <c r="O30" s="60"/>
      <c r="P30" s="60"/>
      <c r="Q30" s="60"/>
      <c r="R30" s="60"/>
      <c r="S30" s="9"/>
      <c r="T30" s="60"/>
      <c r="U30" s="60"/>
      <c r="V30" s="60"/>
      <c r="W30" s="60"/>
      <c r="X30" s="60"/>
      <c r="Y30" s="60"/>
      <c r="Z30" s="60"/>
    </row>
    <row r="31" spans="1:26" x14ac:dyDescent="0.2">
      <c r="A31" s="51"/>
      <c r="B31" s="13"/>
      <c r="C31" s="9"/>
      <c r="D31" s="9"/>
      <c r="E31" s="9"/>
      <c r="F31" s="9"/>
      <c r="G31" s="9"/>
      <c r="H31" s="9"/>
      <c r="I31" s="9"/>
      <c r="J31" s="9"/>
      <c r="K31" s="9"/>
      <c r="L31" s="60"/>
      <c r="M31" s="60"/>
      <c r="N31" s="60"/>
      <c r="O31" s="60"/>
      <c r="P31" s="60"/>
      <c r="Q31" s="60"/>
      <c r="R31" s="60"/>
      <c r="S31" s="9"/>
      <c r="T31" s="60"/>
      <c r="U31" s="60"/>
      <c r="V31" s="60"/>
      <c r="W31" s="60"/>
      <c r="X31" s="60"/>
      <c r="Y31" s="60"/>
      <c r="Z31" s="60"/>
    </row>
    <row r="32" spans="1:26" x14ac:dyDescent="0.2">
      <c r="A32" s="51"/>
      <c r="B32" s="13"/>
      <c r="C32" s="9"/>
      <c r="D32" s="9"/>
      <c r="E32" s="9"/>
      <c r="F32" s="9"/>
      <c r="G32" s="9"/>
      <c r="H32" s="9"/>
      <c r="I32" s="9"/>
      <c r="J32" s="9"/>
      <c r="K32" s="9"/>
      <c r="L32" s="60"/>
      <c r="M32" s="60"/>
      <c r="N32" s="60"/>
      <c r="O32" s="60"/>
      <c r="P32" s="60"/>
      <c r="Q32" s="60"/>
      <c r="R32" s="60"/>
      <c r="S32" s="9"/>
      <c r="T32" s="60"/>
      <c r="U32" s="60"/>
      <c r="V32" s="60"/>
      <c r="W32" s="60"/>
      <c r="X32" s="60"/>
      <c r="Y32" s="60"/>
      <c r="Z32" s="60"/>
    </row>
    <row r="33" spans="1:26" x14ac:dyDescent="0.2">
      <c r="A33" s="51"/>
      <c r="B33" s="13"/>
      <c r="C33" s="9"/>
      <c r="D33" s="9"/>
      <c r="E33" s="9"/>
      <c r="F33" s="9"/>
      <c r="G33" s="9"/>
      <c r="H33" s="9"/>
      <c r="I33" s="9"/>
      <c r="J33" s="9"/>
      <c r="K33" s="9"/>
      <c r="L33" s="60"/>
      <c r="M33" s="60"/>
      <c r="N33" s="60"/>
      <c r="O33" s="60"/>
      <c r="P33" s="60"/>
      <c r="Q33" s="60"/>
      <c r="R33" s="60"/>
      <c r="S33" s="9"/>
      <c r="T33" s="60"/>
      <c r="U33" s="60"/>
      <c r="V33" s="60"/>
      <c r="W33" s="60"/>
      <c r="X33" s="60"/>
      <c r="Y33" s="60"/>
      <c r="Z33" s="60"/>
    </row>
    <row r="34" spans="1:26" x14ac:dyDescent="0.2">
      <c r="A34" s="51"/>
      <c r="B34" s="13"/>
      <c r="C34" s="9"/>
      <c r="D34" s="9"/>
      <c r="E34" s="9"/>
      <c r="F34" s="9"/>
      <c r="G34" s="9"/>
      <c r="H34" s="9"/>
      <c r="I34" s="9"/>
      <c r="J34" s="9"/>
      <c r="K34" s="9"/>
      <c r="L34" s="60"/>
      <c r="M34" s="60"/>
      <c r="N34" s="60"/>
      <c r="O34" s="60"/>
      <c r="P34" s="60"/>
      <c r="Q34" s="60"/>
      <c r="R34" s="60"/>
      <c r="S34" s="9"/>
      <c r="T34" s="60"/>
      <c r="U34" s="60"/>
      <c r="V34" s="60"/>
      <c r="W34" s="60"/>
      <c r="X34" s="60"/>
      <c r="Y34" s="60"/>
      <c r="Z34" s="60"/>
    </row>
    <row r="35" spans="1:26" x14ac:dyDescent="0.2">
      <c r="A35" s="51"/>
      <c r="B35" s="13"/>
      <c r="C35" s="9"/>
      <c r="D35" s="9"/>
      <c r="E35" s="9"/>
      <c r="F35" s="9"/>
      <c r="G35" s="9"/>
      <c r="H35" s="9"/>
      <c r="I35" s="9"/>
      <c r="J35" s="9"/>
      <c r="K35" s="9"/>
      <c r="L35" s="60"/>
      <c r="M35" s="60"/>
      <c r="N35" s="60"/>
      <c r="O35" s="60"/>
      <c r="P35" s="60"/>
      <c r="Q35" s="60"/>
      <c r="R35" s="60"/>
      <c r="S35" s="9"/>
      <c r="T35" s="60"/>
      <c r="U35" s="60"/>
      <c r="V35" s="60"/>
      <c r="W35" s="60"/>
      <c r="X35" s="60"/>
      <c r="Y35" s="60"/>
      <c r="Z35" s="60"/>
    </row>
    <row r="36" spans="1:26" x14ac:dyDescent="0.2">
      <c r="A36" s="51"/>
      <c r="B36" s="13"/>
      <c r="C36" s="9"/>
      <c r="D36" s="9"/>
      <c r="E36" s="9"/>
      <c r="F36" s="9"/>
      <c r="G36" s="9"/>
      <c r="H36" s="9"/>
      <c r="I36" s="9"/>
      <c r="J36" s="9"/>
      <c r="K36" s="9"/>
      <c r="L36" s="60"/>
      <c r="M36" s="60"/>
      <c r="N36" s="60"/>
      <c r="O36" s="60"/>
      <c r="P36" s="60"/>
      <c r="Q36" s="60"/>
      <c r="R36" s="60"/>
      <c r="S36" s="9"/>
      <c r="T36" s="60"/>
      <c r="U36" s="60"/>
      <c r="V36" s="60"/>
      <c r="W36" s="60"/>
      <c r="X36" s="60"/>
      <c r="Y36" s="60"/>
      <c r="Z36" s="60"/>
    </row>
    <row r="37" spans="1:26" x14ac:dyDescent="0.2">
      <c r="A37" s="51"/>
      <c r="B37" s="13"/>
      <c r="C37" s="9"/>
      <c r="D37" s="9"/>
      <c r="E37" s="9"/>
      <c r="F37" s="9"/>
      <c r="G37" s="9"/>
      <c r="H37" s="9"/>
      <c r="I37" s="9"/>
      <c r="J37" s="9"/>
      <c r="K37" s="9"/>
      <c r="L37" s="60"/>
      <c r="M37" s="60"/>
      <c r="N37" s="60"/>
      <c r="O37" s="60"/>
      <c r="P37" s="60"/>
      <c r="Q37" s="60"/>
      <c r="R37" s="60"/>
      <c r="S37" s="9"/>
      <c r="T37" s="60"/>
      <c r="U37" s="60"/>
      <c r="V37" s="60"/>
      <c r="W37" s="60"/>
      <c r="X37" s="60"/>
      <c r="Y37" s="60"/>
      <c r="Z37" s="60"/>
    </row>
    <row r="38" spans="1:26" x14ac:dyDescent="0.2">
      <c r="A38" s="51"/>
      <c r="B38" s="13"/>
      <c r="C38" s="9"/>
      <c r="D38" s="9"/>
      <c r="E38" s="9"/>
      <c r="F38" s="9"/>
      <c r="G38" s="9"/>
      <c r="H38" s="9"/>
      <c r="I38" s="9"/>
      <c r="J38" s="9"/>
      <c r="K38" s="9"/>
      <c r="L38" s="60"/>
      <c r="M38" s="60"/>
      <c r="N38" s="60"/>
      <c r="O38" s="60"/>
      <c r="P38" s="60"/>
      <c r="Q38" s="60"/>
      <c r="R38" s="60"/>
      <c r="S38" s="9"/>
      <c r="T38" s="60"/>
      <c r="U38" s="60"/>
      <c r="V38" s="60"/>
      <c r="W38" s="60"/>
      <c r="X38" s="60"/>
      <c r="Y38" s="60"/>
      <c r="Z38" s="60"/>
    </row>
    <row r="39" spans="1:26" x14ac:dyDescent="0.2">
      <c r="A39" s="51"/>
      <c r="B39" s="13"/>
      <c r="C39" s="9"/>
      <c r="D39" s="9"/>
      <c r="E39" s="9"/>
      <c r="F39" s="9"/>
      <c r="G39" s="9"/>
      <c r="H39" s="9"/>
      <c r="I39" s="9"/>
      <c r="J39" s="9"/>
      <c r="K39" s="9"/>
      <c r="L39" s="60"/>
      <c r="M39" s="60"/>
      <c r="N39" s="60"/>
      <c r="O39" s="60"/>
      <c r="P39" s="60"/>
      <c r="Q39" s="60"/>
      <c r="R39" s="60"/>
      <c r="S39" s="9"/>
      <c r="T39" s="60"/>
      <c r="U39" s="60"/>
      <c r="V39" s="60"/>
      <c r="W39" s="60"/>
      <c r="X39" s="60"/>
      <c r="Y39" s="60"/>
      <c r="Z39" s="60"/>
    </row>
    <row r="40" spans="1:26" x14ac:dyDescent="0.2">
      <c r="A40" s="51"/>
      <c r="B40" s="13"/>
      <c r="C40" s="9"/>
      <c r="D40" s="9"/>
      <c r="E40" s="9"/>
      <c r="F40" s="9"/>
      <c r="G40" s="9"/>
      <c r="H40" s="9"/>
      <c r="I40" s="9"/>
      <c r="J40" s="9"/>
      <c r="K40" s="9"/>
      <c r="L40" s="60"/>
      <c r="M40" s="60"/>
      <c r="N40" s="60"/>
      <c r="O40" s="60"/>
      <c r="P40" s="60"/>
      <c r="Q40" s="60"/>
      <c r="R40" s="60"/>
      <c r="S40" s="9"/>
      <c r="T40" s="60"/>
      <c r="U40" s="60"/>
      <c r="V40" s="60"/>
      <c r="W40" s="60"/>
      <c r="X40" s="60"/>
      <c r="Y40" s="60"/>
      <c r="Z40" s="60"/>
    </row>
    <row r="41" spans="1:26" x14ac:dyDescent="0.2">
      <c r="A41" s="51"/>
      <c r="B41" s="13"/>
      <c r="C41" s="9"/>
      <c r="D41" s="9"/>
      <c r="E41" s="9"/>
      <c r="F41" s="9"/>
      <c r="G41" s="9"/>
      <c r="H41" s="9"/>
      <c r="I41" s="9"/>
      <c r="J41" s="9"/>
      <c r="K41" s="9"/>
      <c r="L41" s="60"/>
      <c r="M41" s="60"/>
      <c r="N41" s="60"/>
      <c r="O41" s="60"/>
      <c r="P41" s="60"/>
      <c r="Q41" s="60"/>
      <c r="R41" s="60"/>
      <c r="S41" s="9"/>
      <c r="T41" s="60"/>
      <c r="U41" s="60"/>
      <c r="V41" s="60"/>
      <c r="W41" s="60"/>
      <c r="X41" s="60"/>
      <c r="Y41" s="60"/>
      <c r="Z41" s="60"/>
    </row>
    <row r="42" spans="1:26" x14ac:dyDescent="0.2">
      <c r="A42" s="51"/>
      <c r="B42" s="13"/>
      <c r="C42" s="9"/>
      <c r="D42" s="9"/>
      <c r="E42" s="9"/>
      <c r="F42" s="9"/>
      <c r="G42" s="9"/>
      <c r="H42" s="9"/>
      <c r="I42" s="9"/>
      <c r="J42" s="9"/>
      <c r="K42" s="9"/>
      <c r="L42" s="60"/>
      <c r="M42" s="60"/>
      <c r="N42" s="60"/>
      <c r="O42" s="60"/>
      <c r="P42" s="60"/>
      <c r="Q42" s="60"/>
      <c r="R42" s="60"/>
      <c r="S42" s="9"/>
      <c r="T42" s="60"/>
      <c r="U42" s="60"/>
      <c r="V42" s="60"/>
      <c r="W42" s="60"/>
      <c r="X42" s="60"/>
      <c r="Y42" s="60"/>
      <c r="Z42" s="60"/>
    </row>
    <row r="43" spans="1:26" x14ac:dyDescent="0.2">
      <c r="A43" s="51"/>
      <c r="B43" s="13"/>
      <c r="C43" s="9"/>
      <c r="D43" s="9"/>
      <c r="E43" s="9"/>
      <c r="F43" s="9"/>
      <c r="G43" s="9"/>
      <c r="H43" s="9"/>
      <c r="I43" s="9"/>
      <c r="J43" s="9"/>
      <c r="K43" s="9"/>
      <c r="L43" s="60"/>
      <c r="M43" s="60"/>
      <c r="N43" s="60"/>
      <c r="O43" s="60"/>
      <c r="P43" s="60"/>
      <c r="Q43" s="60"/>
      <c r="R43" s="60"/>
      <c r="S43" s="9"/>
      <c r="T43" s="60"/>
      <c r="U43" s="60"/>
      <c r="V43" s="60"/>
      <c r="W43" s="60"/>
      <c r="X43" s="60"/>
      <c r="Y43" s="60"/>
      <c r="Z43" s="60"/>
    </row>
    <row r="44" spans="1:26" x14ac:dyDescent="0.2">
      <c r="A44" s="51"/>
      <c r="B44" s="13"/>
      <c r="C44" s="9"/>
      <c r="D44" s="9"/>
      <c r="E44" s="9"/>
      <c r="F44" s="9"/>
      <c r="G44" s="9"/>
      <c r="H44" s="9"/>
      <c r="I44" s="9"/>
      <c r="J44" s="9"/>
      <c r="K44" s="9"/>
      <c r="L44" s="60"/>
      <c r="M44" s="60"/>
      <c r="N44" s="60"/>
      <c r="O44" s="60"/>
      <c r="P44" s="60"/>
      <c r="Q44" s="60"/>
      <c r="R44" s="60"/>
      <c r="S44" s="9"/>
      <c r="T44" s="60"/>
      <c r="U44" s="60"/>
      <c r="V44" s="60"/>
      <c r="W44" s="60"/>
      <c r="X44" s="60"/>
      <c r="Y44" s="60"/>
      <c r="Z44" s="60"/>
    </row>
    <row r="45" spans="1:26" x14ac:dyDescent="0.2">
      <c r="A45" s="51"/>
      <c r="B45" s="13"/>
      <c r="C45" s="9"/>
      <c r="D45" s="9"/>
      <c r="E45" s="9"/>
      <c r="F45" s="9"/>
      <c r="G45" s="9"/>
      <c r="H45" s="9"/>
      <c r="I45" s="9"/>
      <c r="J45" s="9"/>
      <c r="K45" s="9"/>
      <c r="L45" s="60"/>
      <c r="M45" s="60"/>
      <c r="N45" s="60"/>
      <c r="O45" s="60"/>
      <c r="P45" s="60"/>
      <c r="Q45" s="60"/>
      <c r="R45" s="60"/>
      <c r="S45" s="9"/>
      <c r="T45" s="60"/>
      <c r="U45" s="60"/>
      <c r="V45" s="60"/>
      <c r="W45" s="60"/>
      <c r="X45" s="60"/>
      <c r="Y45" s="60"/>
      <c r="Z45" s="60"/>
    </row>
    <row r="46" spans="1:26" x14ac:dyDescent="0.2">
      <c r="A46" s="51"/>
      <c r="B46" s="13"/>
      <c r="C46" s="9"/>
      <c r="D46" s="9"/>
      <c r="E46" s="9"/>
      <c r="F46" s="9"/>
      <c r="G46" s="9"/>
      <c r="H46" s="9"/>
      <c r="I46" s="9"/>
      <c r="J46" s="9"/>
      <c r="K46" s="9"/>
      <c r="L46" s="60"/>
      <c r="M46" s="60"/>
      <c r="N46" s="60"/>
      <c r="O46" s="60"/>
      <c r="P46" s="60"/>
      <c r="Q46" s="60"/>
      <c r="R46" s="60"/>
      <c r="S46" s="9"/>
      <c r="T46" s="60"/>
      <c r="U46" s="60"/>
      <c r="V46" s="60"/>
      <c r="W46" s="60"/>
      <c r="X46" s="60"/>
      <c r="Y46" s="60"/>
      <c r="Z46" s="60"/>
    </row>
    <row r="47" spans="1:26" x14ac:dyDescent="0.2">
      <c r="A47" s="51"/>
      <c r="B47" s="13"/>
      <c r="C47" s="9"/>
      <c r="D47" s="9"/>
      <c r="E47" s="9"/>
      <c r="F47" s="9"/>
      <c r="G47" s="9"/>
      <c r="H47" s="9"/>
      <c r="I47" s="9"/>
      <c r="J47" s="9"/>
      <c r="K47" s="9"/>
      <c r="L47" s="60"/>
      <c r="M47" s="60"/>
      <c r="N47" s="60"/>
      <c r="O47" s="60"/>
      <c r="P47" s="60"/>
      <c r="Q47" s="60"/>
      <c r="R47" s="60"/>
      <c r="S47" s="9"/>
      <c r="T47" s="60"/>
      <c r="U47" s="60"/>
      <c r="V47" s="60"/>
      <c r="W47" s="60"/>
      <c r="X47" s="60"/>
      <c r="Y47" s="60"/>
      <c r="Z47" s="60"/>
    </row>
    <row r="48" spans="1:26" x14ac:dyDescent="0.2">
      <c r="A48" s="51"/>
      <c r="B48" s="13"/>
      <c r="C48" s="9"/>
      <c r="D48" s="9"/>
      <c r="E48" s="9"/>
      <c r="F48" s="9"/>
      <c r="G48" s="9"/>
      <c r="H48" s="9"/>
      <c r="I48" s="9"/>
      <c r="J48" s="9"/>
      <c r="K48" s="9"/>
      <c r="L48" s="60"/>
      <c r="M48" s="60"/>
      <c r="N48" s="60"/>
      <c r="O48" s="60"/>
      <c r="P48" s="60"/>
      <c r="Q48" s="60"/>
      <c r="R48" s="60"/>
      <c r="S48" s="9"/>
      <c r="T48" s="60"/>
      <c r="U48" s="60"/>
      <c r="V48" s="60"/>
      <c r="W48" s="60"/>
      <c r="X48" s="60"/>
      <c r="Y48" s="60"/>
      <c r="Z48" s="60"/>
    </row>
    <row r="49" spans="1:26" x14ac:dyDescent="0.2">
      <c r="A49" s="51"/>
      <c r="B49" s="13"/>
      <c r="C49" s="9"/>
      <c r="D49" s="9"/>
      <c r="E49" s="9"/>
      <c r="F49" s="9"/>
      <c r="G49" s="9"/>
      <c r="H49" s="9"/>
      <c r="I49" s="9"/>
      <c r="J49" s="9"/>
      <c r="K49" s="9"/>
      <c r="L49" s="60"/>
      <c r="M49" s="60"/>
      <c r="N49" s="60"/>
      <c r="O49" s="60"/>
      <c r="P49" s="60"/>
      <c r="Q49" s="60"/>
      <c r="R49" s="60"/>
      <c r="S49" s="9"/>
      <c r="T49" s="60"/>
      <c r="U49" s="60"/>
      <c r="V49" s="60"/>
      <c r="W49" s="60"/>
      <c r="X49" s="60"/>
      <c r="Y49" s="60"/>
      <c r="Z49" s="60"/>
    </row>
    <row r="50" spans="1:26" x14ac:dyDescent="0.2">
      <c r="A50" s="51"/>
      <c r="B50" s="13"/>
      <c r="C50" s="9"/>
      <c r="D50" s="9"/>
      <c r="E50" s="9"/>
      <c r="F50" s="9"/>
      <c r="G50" s="9"/>
      <c r="H50" s="9"/>
      <c r="I50" s="9"/>
      <c r="J50" s="9"/>
      <c r="K50" s="9"/>
      <c r="L50" s="60"/>
      <c r="M50" s="60"/>
      <c r="N50" s="60"/>
      <c r="O50" s="60"/>
      <c r="P50" s="60"/>
      <c r="Q50" s="60"/>
      <c r="R50" s="60"/>
      <c r="S50" s="9"/>
      <c r="T50" s="60"/>
      <c r="U50" s="60"/>
      <c r="V50" s="60"/>
      <c r="W50" s="60"/>
      <c r="X50" s="60"/>
      <c r="Y50" s="60"/>
      <c r="Z50" s="60"/>
    </row>
    <row r="51" spans="1:26" x14ac:dyDescent="0.2">
      <c r="A51" s="51"/>
      <c r="B51" s="13"/>
      <c r="C51" s="9"/>
      <c r="D51" s="9"/>
      <c r="E51" s="9"/>
      <c r="F51" s="9"/>
      <c r="G51" s="9"/>
      <c r="H51" s="9"/>
      <c r="I51" s="9"/>
      <c r="J51" s="9"/>
      <c r="K51" s="9"/>
      <c r="L51" s="60"/>
      <c r="M51" s="60"/>
      <c r="N51" s="60"/>
      <c r="O51" s="60"/>
      <c r="P51" s="60"/>
      <c r="Q51" s="60"/>
      <c r="R51" s="60"/>
      <c r="S51" s="9"/>
      <c r="T51" s="60"/>
      <c r="U51" s="60"/>
      <c r="V51" s="60"/>
      <c r="W51" s="60"/>
      <c r="X51" s="60"/>
      <c r="Y51" s="60"/>
      <c r="Z51" s="60"/>
    </row>
    <row r="52" spans="1:26" x14ac:dyDescent="0.2">
      <c r="A52" s="51"/>
      <c r="B52" s="13"/>
      <c r="C52" s="9"/>
      <c r="D52" s="9"/>
      <c r="E52" s="9"/>
      <c r="F52" s="9"/>
      <c r="G52" s="9"/>
      <c r="H52" s="9"/>
      <c r="I52" s="9"/>
      <c r="J52" s="9"/>
      <c r="K52" s="9"/>
      <c r="L52" s="60"/>
      <c r="M52" s="60"/>
      <c r="N52" s="60"/>
      <c r="O52" s="60"/>
      <c r="P52" s="60"/>
      <c r="Q52" s="60"/>
      <c r="R52" s="60"/>
      <c r="S52" s="9"/>
      <c r="T52" s="60"/>
      <c r="U52" s="60"/>
      <c r="V52" s="60"/>
      <c r="W52" s="60"/>
      <c r="X52" s="60"/>
      <c r="Y52" s="60"/>
      <c r="Z52" s="60"/>
    </row>
    <row r="53" spans="1:26" x14ac:dyDescent="0.2">
      <c r="A53" s="51"/>
      <c r="B53" s="13"/>
      <c r="C53" s="9"/>
      <c r="D53" s="9"/>
      <c r="E53" s="9"/>
      <c r="F53" s="9"/>
      <c r="G53" s="9"/>
      <c r="H53" s="9"/>
      <c r="I53" s="9"/>
      <c r="J53" s="9"/>
      <c r="K53" s="9"/>
      <c r="L53" s="60"/>
      <c r="M53" s="60"/>
      <c r="N53" s="60"/>
      <c r="O53" s="60"/>
      <c r="P53" s="60"/>
      <c r="Q53" s="60"/>
      <c r="R53" s="60"/>
      <c r="S53" s="9"/>
      <c r="T53" s="60"/>
      <c r="U53" s="60"/>
      <c r="V53" s="60"/>
      <c r="W53" s="60"/>
      <c r="X53" s="60"/>
      <c r="Y53" s="60"/>
      <c r="Z53" s="60"/>
    </row>
    <row r="54" spans="1:26" x14ac:dyDescent="0.2">
      <c r="A54" s="51"/>
      <c r="B54" s="13"/>
      <c r="C54" s="9"/>
      <c r="D54" s="9"/>
      <c r="E54" s="9"/>
      <c r="F54" s="9"/>
      <c r="G54" s="9"/>
      <c r="H54" s="9"/>
      <c r="I54" s="9"/>
      <c r="J54" s="9"/>
      <c r="K54" s="9"/>
      <c r="L54" s="60"/>
      <c r="M54" s="60"/>
      <c r="N54" s="60"/>
      <c r="O54" s="60"/>
      <c r="P54" s="60"/>
      <c r="Q54" s="60"/>
      <c r="R54" s="60"/>
      <c r="S54" s="9"/>
      <c r="T54" s="60"/>
      <c r="U54" s="60"/>
      <c r="V54" s="60"/>
      <c r="W54" s="60"/>
      <c r="X54" s="60"/>
      <c r="Y54" s="60"/>
      <c r="Z54" s="60"/>
    </row>
    <row r="55" spans="1:26" x14ac:dyDescent="0.2">
      <c r="A55" s="51"/>
      <c r="B55" s="13"/>
      <c r="C55" s="9"/>
      <c r="D55" s="9"/>
      <c r="E55" s="9"/>
      <c r="F55" s="9"/>
      <c r="G55" s="9"/>
      <c r="H55" s="9"/>
      <c r="I55" s="9"/>
      <c r="J55" s="9"/>
      <c r="K55" s="9"/>
      <c r="L55" s="60"/>
      <c r="M55" s="60"/>
      <c r="N55" s="60"/>
      <c r="O55" s="60"/>
      <c r="P55" s="60"/>
      <c r="Q55" s="60"/>
      <c r="R55" s="60"/>
      <c r="S55" s="9"/>
      <c r="T55" s="60"/>
      <c r="U55" s="60"/>
      <c r="V55" s="60"/>
      <c r="W55" s="60"/>
      <c r="X55" s="60"/>
      <c r="Y55" s="60"/>
      <c r="Z55" s="60"/>
    </row>
    <row r="56" spans="1:26" x14ac:dyDescent="0.2">
      <c r="A56" s="51"/>
      <c r="B56" s="13"/>
      <c r="C56" s="9"/>
      <c r="D56" s="9"/>
      <c r="E56" s="9"/>
      <c r="F56" s="9"/>
      <c r="G56" s="9"/>
      <c r="H56" s="9"/>
      <c r="I56" s="9"/>
      <c r="J56" s="9"/>
      <c r="K56" s="9"/>
      <c r="L56" s="60"/>
      <c r="M56" s="60"/>
      <c r="N56" s="60"/>
      <c r="O56" s="60"/>
      <c r="P56" s="60"/>
      <c r="Q56" s="60"/>
      <c r="R56" s="60"/>
      <c r="S56" s="9"/>
      <c r="T56" s="60"/>
      <c r="U56" s="60"/>
      <c r="V56" s="60"/>
      <c r="W56" s="60"/>
      <c r="X56" s="60"/>
      <c r="Y56" s="60"/>
      <c r="Z56" s="60"/>
    </row>
    <row r="57" spans="1:26" x14ac:dyDescent="0.2">
      <c r="A57" s="51"/>
      <c r="B57" s="13"/>
      <c r="C57" s="9"/>
      <c r="D57" s="9"/>
      <c r="E57" s="9"/>
      <c r="F57" s="9"/>
      <c r="G57" s="9"/>
      <c r="H57" s="9"/>
      <c r="I57" s="9"/>
      <c r="J57" s="9"/>
      <c r="K57" s="9"/>
      <c r="L57" s="60"/>
      <c r="M57" s="60"/>
      <c r="N57" s="60"/>
      <c r="O57" s="60"/>
      <c r="P57" s="60"/>
      <c r="Q57" s="60"/>
      <c r="R57" s="60"/>
      <c r="S57" s="9"/>
      <c r="T57" s="60"/>
      <c r="U57" s="60"/>
      <c r="V57" s="60"/>
      <c r="W57" s="60"/>
      <c r="X57" s="60"/>
      <c r="Y57" s="60"/>
      <c r="Z57" s="60"/>
    </row>
    <row r="58" spans="1:26" x14ac:dyDescent="0.2">
      <c r="A58" s="51"/>
      <c r="B58" s="13"/>
      <c r="C58" s="9"/>
      <c r="D58" s="9"/>
      <c r="E58" s="9"/>
      <c r="F58" s="9"/>
      <c r="G58" s="9"/>
      <c r="H58" s="9"/>
      <c r="I58" s="9"/>
      <c r="J58" s="9"/>
      <c r="K58" s="9"/>
      <c r="L58" s="60"/>
      <c r="M58" s="60"/>
      <c r="N58" s="60"/>
      <c r="O58" s="60"/>
      <c r="P58" s="60"/>
      <c r="Q58" s="60"/>
      <c r="R58" s="60"/>
      <c r="S58" s="9"/>
      <c r="T58" s="60"/>
      <c r="U58" s="60"/>
      <c r="V58" s="60"/>
      <c r="W58" s="60"/>
      <c r="X58" s="60"/>
      <c r="Y58" s="60"/>
      <c r="Z58" s="60"/>
    </row>
    <row r="59" spans="1:26" x14ac:dyDescent="0.2">
      <c r="A59" s="51"/>
      <c r="B59" s="13"/>
      <c r="C59" s="9"/>
      <c r="D59" s="9"/>
      <c r="E59" s="9"/>
      <c r="F59" s="9"/>
      <c r="G59" s="9"/>
      <c r="H59" s="9"/>
      <c r="I59" s="9"/>
      <c r="J59" s="9"/>
      <c r="K59" s="9"/>
      <c r="L59" s="60"/>
      <c r="M59" s="60"/>
      <c r="N59" s="60"/>
      <c r="O59" s="60"/>
      <c r="P59" s="60"/>
      <c r="Q59" s="60"/>
      <c r="R59" s="60"/>
      <c r="S59" s="9"/>
      <c r="T59" s="60"/>
      <c r="U59" s="60"/>
      <c r="V59" s="60"/>
      <c r="W59" s="60"/>
      <c r="X59" s="60"/>
      <c r="Y59" s="60"/>
      <c r="Z59" s="60"/>
    </row>
    <row r="60" spans="1:26" x14ac:dyDescent="0.2">
      <c r="A60" s="51"/>
      <c r="B60" s="13"/>
      <c r="C60" s="9"/>
      <c r="D60" s="9"/>
      <c r="E60" s="9"/>
      <c r="F60" s="9"/>
      <c r="G60" s="9"/>
      <c r="H60" s="9"/>
      <c r="I60" s="9"/>
      <c r="J60" s="9"/>
      <c r="K60" s="9"/>
      <c r="L60" s="60"/>
      <c r="M60" s="60"/>
      <c r="N60" s="60"/>
      <c r="O60" s="60"/>
      <c r="P60" s="60"/>
      <c r="Q60" s="60"/>
      <c r="R60" s="60"/>
      <c r="S60" s="9"/>
      <c r="T60" s="60"/>
      <c r="U60" s="60"/>
      <c r="V60" s="60"/>
      <c r="W60" s="60"/>
      <c r="X60" s="60"/>
      <c r="Y60" s="60"/>
      <c r="Z60" s="60"/>
    </row>
    <row r="61" spans="1:26" x14ac:dyDescent="0.2">
      <c r="A61" s="51"/>
      <c r="B61" s="13"/>
      <c r="C61" s="9"/>
      <c r="D61" s="9"/>
      <c r="E61" s="9"/>
      <c r="F61" s="9"/>
      <c r="G61" s="9"/>
      <c r="H61" s="9"/>
      <c r="I61" s="9"/>
      <c r="J61" s="9"/>
      <c r="K61" s="9"/>
      <c r="L61" s="60"/>
      <c r="M61" s="60"/>
      <c r="N61" s="60"/>
      <c r="O61" s="60"/>
      <c r="P61" s="60"/>
      <c r="Q61" s="60"/>
      <c r="R61" s="60"/>
      <c r="S61" s="9"/>
      <c r="T61" s="60"/>
      <c r="U61" s="60"/>
      <c r="V61" s="60"/>
      <c r="W61" s="60"/>
      <c r="X61" s="60"/>
      <c r="Y61" s="60"/>
      <c r="Z61" s="60"/>
    </row>
    <row r="62" spans="1:26" x14ac:dyDescent="0.2">
      <c r="A62" s="51"/>
      <c r="B62" s="13"/>
      <c r="C62" s="9"/>
      <c r="D62" s="9"/>
      <c r="E62" s="9"/>
      <c r="F62" s="9"/>
      <c r="G62" s="9"/>
      <c r="H62" s="9"/>
      <c r="I62" s="9"/>
      <c r="J62" s="9"/>
      <c r="K62" s="9"/>
      <c r="L62" s="60"/>
      <c r="M62" s="60"/>
      <c r="N62" s="60"/>
      <c r="O62" s="60"/>
      <c r="P62" s="60"/>
      <c r="Q62" s="60"/>
      <c r="R62" s="60"/>
      <c r="S62" s="9"/>
      <c r="T62" s="60"/>
      <c r="U62" s="60"/>
      <c r="V62" s="60"/>
      <c r="W62" s="60"/>
      <c r="X62" s="60"/>
      <c r="Y62" s="60"/>
      <c r="Z62" s="60"/>
    </row>
    <row r="63" spans="1:26" x14ac:dyDescent="0.2">
      <c r="A63" s="51"/>
      <c r="B63" s="13"/>
      <c r="C63" s="9"/>
      <c r="D63" s="9"/>
      <c r="E63" s="9"/>
      <c r="F63" s="9"/>
      <c r="G63" s="9"/>
      <c r="H63" s="9"/>
      <c r="I63" s="9"/>
      <c r="J63" s="9"/>
      <c r="K63" s="9"/>
      <c r="L63" s="60"/>
      <c r="M63" s="60"/>
      <c r="N63" s="60"/>
      <c r="O63" s="60"/>
      <c r="P63" s="60"/>
      <c r="Q63" s="60"/>
      <c r="R63" s="60"/>
      <c r="S63" s="9"/>
      <c r="T63" s="60"/>
      <c r="U63" s="60"/>
      <c r="V63" s="60"/>
      <c r="W63" s="60"/>
      <c r="X63" s="60"/>
      <c r="Y63" s="60"/>
      <c r="Z63" s="60"/>
    </row>
    <row r="64" spans="1:26" x14ac:dyDescent="0.2">
      <c r="A64" s="51"/>
      <c r="B64" s="13"/>
      <c r="C64" s="9"/>
      <c r="D64" s="9"/>
      <c r="E64" s="9"/>
      <c r="F64" s="9"/>
      <c r="G64" s="9"/>
      <c r="H64" s="9"/>
      <c r="I64" s="9"/>
      <c r="J64" s="9"/>
      <c r="K64" s="9"/>
      <c r="L64" s="60"/>
      <c r="M64" s="60"/>
      <c r="N64" s="60"/>
      <c r="O64" s="60"/>
      <c r="P64" s="60"/>
      <c r="Q64" s="60"/>
      <c r="R64" s="60"/>
      <c r="S64" s="9"/>
      <c r="T64" s="60"/>
      <c r="U64" s="60"/>
      <c r="V64" s="60"/>
      <c r="W64" s="60"/>
      <c r="X64" s="60"/>
      <c r="Y64" s="60"/>
      <c r="Z64" s="60"/>
    </row>
    <row r="65" spans="1:26" x14ac:dyDescent="0.2">
      <c r="A65" s="51"/>
      <c r="B65" s="13"/>
      <c r="C65" s="9"/>
      <c r="D65" s="9"/>
      <c r="E65" s="9"/>
      <c r="F65" s="9"/>
      <c r="G65" s="9"/>
      <c r="H65" s="9"/>
      <c r="I65" s="9"/>
      <c r="J65" s="9"/>
      <c r="K65" s="9"/>
      <c r="L65" s="60"/>
      <c r="M65" s="60"/>
      <c r="N65" s="60"/>
      <c r="O65" s="60"/>
      <c r="P65" s="60"/>
      <c r="Q65" s="60"/>
      <c r="R65" s="60"/>
      <c r="S65" s="9"/>
      <c r="T65" s="60"/>
      <c r="U65" s="60"/>
      <c r="V65" s="60"/>
      <c r="W65" s="60"/>
      <c r="X65" s="60"/>
      <c r="Y65" s="60"/>
      <c r="Z65" s="60"/>
    </row>
    <row r="66" spans="1:26" x14ac:dyDescent="0.2">
      <c r="A66" s="51"/>
      <c r="B66" s="13"/>
      <c r="C66" s="9"/>
      <c r="D66" s="9"/>
      <c r="E66" s="9"/>
      <c r="F66" s="9"/>
      <c r="G66" s="9"/>
      <c r="H66" s="9"/>
      <c r="I66" s="9"/>
      <c r="J66" s="9"/>
      <c r="K66" s="9"/>
      <c r="L66" s="60"/>
      <c r="M66" s="60"/>
      <c r="N66" s="60"/>
      <c r="O66" s="60"/>
      <c r="P66" s="60"/>
      <c r="Q66" s="60"/>
      <c r="R66" s="60"/>
      <c r="S66" s="9"/>
      <c r="T66" s="60"/>
      <c r="U66" s="60"/>
      <c r="V66" s="60"/>
      <c r="W66" s="60"/>
      <c r="X66" s="60"/>
      <c r="Y66" s="60"/>
      <c r="Z66" s="60"/>
    </row>
    <row r="67" spans="1:26" x14ac:dyDescent="0.2">
      <c r="A67" s="51"/>
      <c r="B67" s="13"/>
      <c r="C67" s="9"/>
      <c r="D67" s="9"/>
      <c r="E67" s="9"/>
      <c r="F67" s="9"/>
      <c r="G67" s="9"/>
      <c r="H67" s="9"/>
      <c r="I67" s="9"/>
      <c r="J67" s="9"/>
      <c r="K67" s="9"/>
      <c r="L67" s="60"/>
      <c r="M67" s="60"/>
      <c r="N67" s="60"/>
      <c r="O67" s="60"/>
      <c r="P67" s="60"/>
      <c r="Q67" s="60"/>
      <c r="R67" s="60"/>
      <c r="S67" s="9"/>
      <c r="T67" s="60"/>
      <c r="U67" s="60"/>
      <c r="V67" s="60"/>
      <c r="W67" s="60"/>
      <c r="X67" s="60"/>
      <c r="Y67" s="60"/>
      <c r="Z67" s="60"/>
    </row>
    <row r="68" spans="1:26" x14ac:dyDescent="0.2">
      <c r="A68" s="51"/>
      <c r="B68" s="13"/>
      <c r="C68" s="9"/>
      <c r="D68" s="9"/>
      <c r="E68" s="9"/>
      <c r="F68" s="9"/>
      <c r="G68" s="9"/>
      <c r="H68" s="9"/>
      <c r="I68" s="9"/>
      <c r="J68" s="9"/>
      <c r="K68" s="9"/>
      <c r="L68" s="60"/>
      <c r="M68" s="60"/>
      <c r="N68" s="60"/>
      <c r="O68" s="60"/>
      <c r="P68" s="60"/>
      <c r="Q68" s="60"/>
      <c r="R68" s="60"/>
      <c r="S68" s="9"/>
      <c r="T68" s="60"/>
      <c r="U68" s="60"/>
      <c r="V68" s="60"/>
      <c r="W68" s="60"/>
      <c r="X68" s="60"/>
      <c r="Y68" s="60"/>
      <c r="Z68" s="60"/>
    </row>
    <row r="69" spans="1:26" x14ac:dyDescent="0.2">
      <c r="A69" s="51"/>
      <c r="B69" s="13"/>
      <c r="C69" s="9"/>
      <c r="D69" s="9"/>
      <c r="E69" s="9"/>
      <c r="F69" s="9"/>
      <c r="G69" s="9"/>
      <c r="H69" s="9"/>
      <c r="I69" s="9"/>
      <c r="J69" s="9"/>
      <c r="K69" s="9"/>
      <c r="L69" s="60"/>
      <c r="M69" s="60"/>
      <c r="N69" s="60"/>
      <c r="O69" s="60"/>
      <c r="P69" s="60"/>
      <c r="Q69" s="60"/>
      <c r="R69" s="60"/>
      <c r="S69" s="9"/>
      <c r="T69" s="60"/>
      <c r="U69" s="60"/>
      <c r="V69" s="60"/>
      <c r="W69" s="60"/>
      <c r="X69" s="60"/>
      <c r="Y69" s="60"/>
      <c r="Z69" s="60"/>
    </row>
    <row r="70" spans="1:26" x14ac:dyDescent="0.2">
      <c r="A70" s="51"/>
      <c r="B70" s="13"/>
      <c r="C70" s="9"/>
      <c r="D70" s="9"/>
      <c r="E70" s="9"/>
      <c r="F70" s="9"/>
      <c r="G70" s="9"/>
      <c r="H70" s="9"/>
      <c r="I70" s="9"/>
      <c r="J70" s="9"/>
      <c r="K70" s="9"/>
      <c r="L70" s="60"/>
      <c r="M70" s="60"/>
      <c r="N70" s="60"/>
      <c r="O70" s="60"/>
      <c r="P70" s="60"/>
      <c r="Q70" s="60"/>
      <c r="R70" s="60"/>
      <c r="S70" s="9"/>
      <c r="T70" s="60"/>
      <c r="U70" s="60"/>
      <c r="V70" s="60"/>
      <c r="W70" s="60"/>
      <c r="X70" s="60"/>
      <c r="Y70" s="60"/>
      <c r="Z70" s="60"/>
    </row>
    <row r="71" spans="1:26" x14ac:dyDescent="0.2">
      <c r="A71" s="51"/>
      <c r="B71" s="13"/>
      <c r="C71" s="9"/>
      <c r="D71" s="9"/>
      <c r="E71" s="9"/>
      <c r="F71" s="9"/>
      <c r="G71" s="9"/>
      <c r="H71" s="9"/>
      <c r="I71" s="9"/>
      <c r="J71" s="9"/>
      <c r="K71" s="9"/>
      <c r="L71" s="60"/>
      <c r="M71" s="60"/>
      <c r="N71" s="60"/>
      <c r="O71" s="60"/>
      <c r="P71" s="60"/>
      <c r="Q71" s="60"/>
      <c r="R71" s="60"/>
      <c r="S71" s="9"/>
      <c r="T71" s="60"/>
      <c r="U71" s="60"/>
      <c r="V71" s="60"/>
      <c r="W71" s="60"/>
      <c r="X71" s="60"/>
      <c r="Y71" s="60"/>
      <c r="Z71" s="60"/>
    </row>
    <row r="72" spans="1:26" x14ac:dyDescent="0.2">
      <c r="A72" s="51"/>
      <c r="B72" s="13"/>
      <c r="C72" s="9"/>
      <c r="D72" s="9"/>
      <c r="E72" s="9"/>
      <c r="F72" s="9"/>
      <c r="G72" s="9"/>
      <c r="H72" s="9"/>
      <c r="I72" s="9"/>
      <c r="J72" s="9"/>
      <c r="K72" s="9"/>
      <c r="L72" s="60"/>
      <c r="M72" s="60"/>
      <c r="N72" s="60"/>
      <c r="O72" s="60"/>
      <c r="P72" s="60"/>
      <c r="Q72" s="60"/>
      <c r="R72" s="60"/>
      <c r="S72" s="9"/>
      <c r="T72" s="60"/>
      <c r="U72" s="60"/>
      <c r="V72" s="60"/>
      <c r="W72" s="60"/>
      <c r="X72" s="60"/>
      <c r="Y72" s="60"/>
      <c r="Z72" s="60"/>
    </row>
    <row r="73" spans="1:26" x14ac:dyDescent="0.2">
      <c r="A73" s="51"/>
      <c r="B73" s="13"/>
      <c r="C73" s="9"/>
      <c r="D73" s="9"/>
      <c r="E73" s="9"/>
      <c r="F73" s="9"/>
      <c r="G73" s="9"/>
      <c r="H73" s="9"/>
      <c r="I73" s="9"/>
      <c r="J73" s="9"/>
      <c r="K73" s="9"/>
      <c r="L73" s="60"/>
      <c r="M73" s="60"/>
      <c r="N73" s="60"/>
      <c r="O73" s="60"/>
      <c r="P73" s="60"/>
      <c r="Q73" s="60"/>
      <c r="R73" s="60"/>
      <c r="S73" s="9"/>
      <c r="T73" s="60"/>
      <c r="U73" s="60"/>
      <c r="V73" s="60"/>
      <c r="W73" s="60"/>
      <c r="X73" s="60"/>
      <c r="Y73" s="60"/>
      <c r="Z73" s="60"/>
    </row>
    <row r="74" spans="1:26" x14ac:dyDescent="0.2">
      <c r="A74" s="51"/>
      <c r="B74" s="13"/>
      <c r="C74" s="9"/>
      <c r="D74" s="9"/>
      <c r="E74" s="9"/>
      <c r="F74" s="9"/>
      <c r="G74" s="9"/>
      <c r="H74" s="9"/>
      <c r="I74" s="9"/>
      <c r="J74" s="9"/>
      <c r="K74" s="9"/>
      <c r="L74" s="60"/>
      <c r="M74" s="60"/>
      <c r="N74" s="60"/>
      <c r="O74" s="60"/>
      <c r="P74" s="60"/>
      <c r="Q74" s="60"/>
      <c r="R74" s="60"/>
      <c r="S74" s="9"/>
      <c r="T74" s="60"/>
      <c r="U74" s="60"/>
      <c r="V74" s="60"/>
      <c r="W74" s="60"/>
      <c r="X74" s="60"/>
      <c r="Y74" s="60"/>
      <c r="Z74" s="60"/>
    </row>
    <row r="75" spans="1:26" x14ac:dyDescent="0.2">
      <c r="A75" s="51"/>
      <c r="B75" s="13"/>
      <c r="C75" s="9"/>
      <c r="D75" s="9"/>
      <c r="E75" s="9"/>
      <c r="F75" s="9"/>
      <c r="G75" s="9"/>
      <c r="H75" s="9"/>
      <c r="I75" s="9"/>
      <c r="J75" s="9"/>
      <c r="K75" s="9"/>
      <c r="L75" s="60"/>
      <c r="M75" s="60"/>
      <c r="N75" s="60"/>
      <c r="O75" s="60"/>
      <c r="P75" s="60"/>
      <c r="Q75" s="60"/>
      <c r="R75" s="60"/>
      <c r="S75" s="9"/>
      <c r="T75" s="60"/>
      <c r="U75" s="60"/>
      <c r="V75" s="60"/>
      <c r="W75" s="60"/>
      <c r="X75" s="60"/>
      <c r="Y75" s="60"/>
      <c r="Z75" s="60"/>
    </row>
    <row r="76" spans="1:26" x14ac:dyDescent="0.2">
      <c r="A76" s="51"/>
      <c r="B76" s="13"/>
      <c r="C76" s="9"/>
      <c r="D76" s="9"/>
      <c r="E76" s="9"/>
      <c r="F76" s="9"/>
      <c r="G76" s="9"/>
      <c r="H76" s="9"/>
      <c r="I76" s="9"/>
      <c r="J76" s="9"/>
      <c r="K76" s="9"/>
      <c r="L76" s="60"/>
      <c r="M76" s="60"/>
      <c r="N76" s="60"/>
      <c r="O76" s="60"/>
      <c r="P76" s="60"/>
      <c r="Q76" s="60"/>
      <c r="R76" s="60"/>
      <c r="S76" s="9"/>
      <c r="T76" s="60"/>
      <c r="U76" s="60"/>
      <c r="V76" s="60"/>
      <c r="W76" s="60"/>
      <c r="X76" s="60"/>
      <c r="Y76" s="60"/>
      <c r="Z76" s="60"/>
    </row>
    <row r="77" spans="1:26" x14ac:dyDescent="0.2">
      <c r="A77" s="51"/>
      <c r="B77" s="13"/>
      <c r="C77" s="9"/>
      <c r="D77" s="9"/>
      <c r="E77" s="9"/>
      <c r="F77" s="9"/>
      <c r="G77" s="9"/>
      <c r="H77" s="9"/>
      <c r="I77" s="9"/>
      <c r="J77" s="9"/>
      <c r="K77" s="9"/>
      <c r="L77" s="60"/>
      <c r="M77" s="60"/>
      <c r="N77" s="60"/>
      <c r="O77" s="60"/>
      <c r="P77" s="60"/>
      <c r="Q77" s="60"/>
      <c r="R77" s="60"/>
      <c r="S77" s="9"/>
      <c r="T77" s="60"/>
      <c r="U77" s="60"/>
      <c r="V77" s="60"/>
      <c r="W77" s="60"/>
      <c r="X77" s="60"/>
      <c r="Y77" s="60"/>
      <c r="Z77" s="60"/>
    </row>
    <row r="78" spans="1:26" x14ac:dyDescent="0.2">
      <c r="A78" s="51"/>
      <c r="B78" s="13"/>
      <c r="C78" s="9"/>
      <c r="D78" s="9"/>
      <c r="E78" s="9"/>
      <c r="F78" s="9"/>
      <c r="G78" s="9"/>
      <c r="H78" s="9"/>
      <c r="I78" s="9"/>
      <c r="J78" s="9"/>
      <c r="K78" s="9"/>
      <c r="L78" s="60"/>
      <c r="M78" s="60"/>
      <c r="N78" s="60"/>
      <c r="O78" s="60"/>
      <c r="P78" s="60"/>
      <c r="Q78" s="60"/>
      <c r="R78" s="60"/>
      <c r="S78" s="9"/>
      <c r="T78" s="60"/>
      <c r="U78" s="60"/>
      <c r="V78" s="60"/>
      <c r="W78" s="60"/>
      <c r="X78" s="60"/>
      <c r="Y78" s="60"/>
      <c r="Z78" s="60"/>
    </row>
    <row r="79" spans="1:26" x14ac:dyDescent="0.2">
      <c r="A79" s="51"/>
      <c r="B79" s="13"/>
      <c r="C79" s="9"/>
      <c r="D79" s="9"/>
      <c r="E79" s="9"/>
      <c r="F79" s="9"/>
      <c r="G79" s="9"/>
      <c r="H79" s="9"/>
      <c r="I79" s="9"/>
      <c r="J79" s="9"/>
      <c r="K79" s="9"/>
      <c r="L79" s="60"/>
      <c r="M79" s="60"/>
      <c r="N79" s="60"/>
      <c r="O79" s="60"/>
      <c r="P79" s="60"/>
      <c r="Q79" s="60"/>
      <c r="R79" s="60"/>
      <c r="S79" s="9"/>
      <c r="T79" s="60"/>
      <c r="U79" s="60"/>
      <c r="V79" s="60"/>
      <c r="W79" s="60"/>
      <c r="X79" s="60"/>
      <c r="Y79" s="60"/>
      <c r="Z79" s="60"/>
    </row>
    <row r="80" spans="1:26" x14ac:dyDescent="0.2">
      <c r="A80" s="51"/>
      <c r="B80" s="13"/>
      <c r="C80" s="9"/>
      <c r="D80" s="9"/>
      <c r="E80" s="9"/>
      <c r="F80" s="9"/>
      <c r="G80" s="9"/>
      <c r="H80" s="9"/>
      <c r="I80" s="9"/>
      <c r="J80" s="9"/>
      <c r="K80" s="9"/>
      <c r="L80" s="60"/>
      <c r="M80" s="60"/>
      <c r="N80" s="60"/>
      <c r="O80" s="60"/>
      <c r="P80" s="60"/>
      <c r="Q80" s="60"/>
      <c r="R80" s="60"/>
      <c r="S80" s="9"/>
      <c r="T80" s="60"/>
      <c r="U80" s="60"/>
      <c r="V80" s="60"/>
      <c r="W80" s="60"/>
      <c r="X80" s="60"/>
      <c r="Y80" s="60"/>
      <c r="Z80" s="60"/>
    </row>
    <row r="81" spans="1:26" x14ac:dyDescent="0.2">
      <c r="A81" s="51"/>
      <c r="B81" s="13"/>
      <c r="C81" s="9"/>
      <c r="D81" s="9"/>
      <c r="E81" s="9"/>
      <c r="F81" s="9"/>
      <c r="G81" s="9"/>
      <c r="H81" s="9"/>
      <c r="I81" s="9"/>
      <c r="J81" s="9"/>
      <c r="K81" s="9"/>
      <c r="L81" s="60"/>
      <c r="M81" s="60"/>
      <c r="N81" s="60"/>
      <c r="O81" s="60"/>
      <c r="P81" s="60"/>
      <c r="Q81" s="60"/>
      <c r="R81" s="60"/>
      <c r="S81" s="9"/>
      <c r="T81" s="60"/>
      <c r="U81" s="60"/>
      <c r="V81" s="60"/>
      <c r="W81" s="60"/>
      <c r="X81" s="60"/>
      <c r="Y81" s="60"/>
      <c r="Z81" s="60"/>
    </row>
    <row r="82" spans="1:26" x14ac:dyDescent="0.2">
      <c r="A82" s="51"/>
      <c r="B82" s="13"/>
      <c r="C82" s="9"/>
      <c r="D82" s="9"/>
      <c r="E82" s="9"/>
      <c r="F82" s="9"/>
      <c r="G82" s="9"/>
      <c r="H82" s="9"/>
      <c r="I82" s="9"/>
      <c r="J82" s="9"/>
      <c r="K82" s="9"/>
      <c r="L82" s="60"/>
      <c r="M82" s="60"/>
      <c r="N82" s="60"/>
      <c r="O82" s="60"/>
      <c r="P82" s="60"/>
      <c r="Q82" s="60"/>
      <c r="R82" s="60"/>
      <c r="S82" s="9"/>
      <c r="T82" s="60"/>
      <c r="U82" s="60"/>
      <c r="V82" s="60"/>
      <c r="W82" s="60"/>
      <c r="X82" s="60"/>
      <c r="Y82" s="60"/>
      <c r="Z82" s="60"/>
    </row>
    <row r="83" spans="1:26" x14ac:dyDescent="0.2">
      <c r="A83" s="51"/>
      <c r="B83" s="13"/>
      <c r="C83" s="9"/>
      <c r="D83" s="9"/>
      <c r="E83" s="9"/>
      <c r="F83" s="9"/>
      <c r="G83" s="9"/>
      <c r="H83" s="9"/>
      <c r="I83" s="9"/>
      <c r="J83" s="9"/>
      <c r="K83" s="9"/>
      <c r="L83" s="60"/>
      <c r="M83" s="60"/>
      <c r="N83" s="60"/>
      <c r="O83" s="60"/>
      <c r="P83" s="60"/>
      <c r="Q83" s="60"/>
      <c r="R83" s="60"/>
      <c r="S83" s="9"/>
      <c r="T83" s="60"/>
      <c r="U83" s="60"/>
      <c r="V83" s="60"/>
      <c r="W83" s="60"/>
      <c r="X83" s="60"/>
      <c r="Y83" s="60"/>
      <c r="Z83" s="60"/>
    </row>
    <row r="84" spans="1:26" x14ac:dyDescent="0.2">
      <c r="A84" s="51"/>
      <c r="B84" s="13"/>
      <c r="C84" s="9"/>
      <c r="D84" s="9"/>
      <c r="E84" s="9"/>
      <c r="F84" s="9"/>
      <c r="G84" s="9"/>
      <c r="H84" s="9"/>
      <c r="I84" s="9"/>
      <c r="J84" s="9"/>
      <c r="K84" s="9"/>
      <c r="L84" s="60"/>
      <c r="M84" s="60"/>
      <c r="N84" s="60"/>
      <c r="O84" s="60"/>
      <c r="P84" s="60"/>
      <c r="Q84" s="60"/>
      <c r="R84" s="60"/>
      <c r="S84" s="9"/>
      <c r="T84" s="60"/>
      <c r="U84" s="60"/>
      <c r="V84" s="60"/>
      <c r="W84" s="60"/>
      <c r="X84" s="60"/>
      <c r="Y84" s="60"/>
      <c r="Z84" s="60"/>
    </row>
    <row r="85" spans="1:26" x14ac:dyDescent="0.2">
      <c r="A85" s="51"/>
      <c r="B85" s="13"/>
      <c r="C85" s="9"/>
      <c r="D85" s="9"/>
      <c r="E85" s="9"/>
      <c r="F85" s="9"/>
      <c r="G85" s="9"/>
      <c r="H85" s="9"/>
      <c r="I85" s="9"/>
      <c r="J85" s="9"/>
      <c r="K85" s="9"/>
      <c r="L85" s="60"/>
      <c r="M85" s="60"/>
      <c r="N85" s="60"/>
      <c r="O85" s="60"/>
      <c r="P85" s="60"/>
      <c r="Q85" s="60"/>
      <c r="R85" s="60"/>
      <c r="S85" s="9"/>
      <c r="T85" s="60"/>
      <c r="U85" s="60"/>
      <c r="V85" s="60"/>
      <c r="W85" s="60"/>
      <c r="X85" s="60"/>
      <c r="Y85" s="60"/>
      <c r="Z85" s="60"/>
    </row>
    <row r="86" spans="1:26" x14ac:dyDescent="0.2">
      <c r="A86" s="51"/>
      <c r="B86" s="13"/>
      <c r="C86" s="9"/>
      <c r="D86" s="9"/>
      <c r="E86" s="9"/>
      <c r="F86" s="9"/>
      <c r="G86" s="9"/>
      <c r="H86" s="9"/>
      <c r="I86" s="9"/>
      <c r="J86" s="9"/>
      <c r="K86" s="9"/>
      <c r="L86" s="60"/>
      <c r="M86" s="60"/>
      <c r="N86" s="60"/>
      <c r="O86" s="60"/>
      <c r="P86" s="60"/>
      <c r="Q86" s="60"/>
      <c r="R86" s="60"/>
      <c r="S86" s="9"/>
      <c r="T86" s="60"/>
      <c r="U86" s="60"/>
      <c r="V86" s="60"/>
      <c r="W86" s="60"/>
      <c r="X86" s="60"/>
      <c r="Y86" s="60"/>
      <c r="Z86" s="60"/>
    </row>
    <row r="87" spans="1:26" x14ac:dyDescent="0.2">
      <c r="A87" s="51"/>
      <c r="B87" s="13"/>
      <c r="C87" s="9"/>
      <c r="D87" s="9"/>
      <c r="E87" s="9"/>
      <c r="F87" s="9"/>
      <c r="G87" s="9"/>
      <c r="H87" s="9"/>
      <c r="I87" s="9"/>
      <c r="J87" s="9"/>
      <c r="K87" s="9"/>
      <c r="L87" s="60"/>
      <c r="M87" s="60"/>
      <c r="N87" s="60"/>
      <c r="O87" s="60"/>
      <c r="P87" s="60"/>
      <c r="Q87" s="60"/>
      <c r="R87" s="60"/>
      <c r="S87" s="9"/>
      <c r="T87" s="60"/>
      <c r="U87" s="60"/>
      <c r="V87" s="60"/>
      <c r="W87" s="60"/>
      <c r="X87" s="60"/>
      <c r="Y87" s="60"/>
      <c r="Z87" s="60"/>
    </row>
    <row r="88" spans="1:26" x14ac:dyDescent="0.2">
      <c r="A88" s="51"/>
      <c r="B88" s="13"/>
      <c r="C88" s="9"/>
      <c r="D88" s="9"/>
      <c r="E88" s="9"/>
      <c r="F88" s="9"/>
      <c r="G88" s="9"/>
      <c r="H88" s="9"/>
      <c r="I88" s="9"/>
      <c r="J88" s="9"/>
      <c r="K88" s="9"/>
      <c r="L88" s="60"/>
      <c r="M88" s="60"/>
      <c r="N88" s="60"/>
      <c r="O88" s="60"/>
      <c r="P88" s="60"/>
      <c r="Q88" s="60"/>
      <c r="R88" s="60"/>
      <c r="S88" s="9"/>
      <c r="T88" s="60"/>
      <c r="U88" s="60"/>
      <c r="V88" s="60"/>
      <c r="W88" s="60"/>
      <c r="X88" s="60"/>
      <c r="Y88" s="60"/>
      <c r="Z88" s="60"/>
    </row>
    <row r="89" spans="1:26" x14ac:dyDescent="0.2">
      <c r="A89" s="51"/>
      <c r="B89" s="13"/>
      <c r="C89" s="9"/>
      <c r="D89" s="9"/>
      <c r="E89" s="9"/>
      <c r="F89" s="9"/>
      <c r="G89" s="9"/>
      <c r="H89" s="9"/>
      <c r="I89" s="9"/>
      <c r="J89" s="9"/>
      <c r="K89" s="9"/>
      <c r="L89" s="60"/>
      <c r="M89" s="60"/>
      <c r="N89" s="60"/>
      <c r="O89" s="60"/>
      <c r="P89" s="60"/>
      <c r="Q89" s="60"/>
      <c r="R89" s="60"/>
      <c r="S89" s="9"/>
      <c r="T89" s="60"/>
      <c r="U89" s="60"/>
      <c r="V89" s="60"/>
      <c r="W89" s="60"/>
      <c r="X89" s="60"/>
      <c r="Y89" s="60"/>
      <c r="Z89" s="60"/>
    </row>
    <row r="90" spans="1:26" x14ac:dyDescent="0.2">
      <c r="A90" s="51"/>
      <c r="B90" s="13"/>
      <c r="C90" s="9"/>
      <c r="D90" s="9"/>
      <c r="E90" s="9"/>
      <c r="F90" s="9"/>
      <c r="G90" s="9"/>
      <c r="H90" s="9"/>
      <c r="I90" s="9"/>
      <c r="J90" s="9"/>
      <c r="K90" s="9"/>
      <c r="L90" s="60"/>
      <c r="M90" s="60"/>
      <c r="N90" s="60"/>
      <c r="O90" s="60"/>
      <c r="P90" s="60"/>
      <c r="Q90" s="60"/>
      <c r="R90" s="60"/>
      <c r="S90" s="9"/>
      <c r="T90" s="60"/>
      <c r="U90" s="60"/>
      <c r="V90" s="60"/>
      <c r="W90" s="60"/>
      <c r="X90" s="60"/>
      <c r="Y90" s="60"/>
      <c r="Z90" s="60"/>
    </row>
    <row r="91" spans="1:26" x14ac:dyDescent="0.2">
      <c r="A91" s="51"/>
      <c r="B91" s="13"/>
      <c r="C91" s="9"/>
      <c r="D91" s="9"/>
      <c r="E91" s="9"/>
      <c r="F91" s="9"/>
      <c r="G91" s="9"/>
      <c r="H91" s="9"/>
      <c r="I91" s="9"/>
      <c r="J91" s="9"/>
      <c r="K91" s="9"/>
      <c r="L91" s="60"/>
      <c r="M91" s="60"/>
      <c r="N91" s="60"/>
      <c r="O91" s="60"/>
      <c r="P91" s="60"/>
      <c r="Q91" s="60"/>
      <c r="R91" s="60"/>
      <c r="S91" s="9"/>
      <c r="T91" s="60"/>
      <c r="U91" s="60"/>
      <c r="V91" s="60"/>
      <c r="W91" s="60"/>
      <c r="X91" s="60"/>
      <c r="Y91" s="60"/>
      <c r="Z91" s="60"/>
    </row>
    <row r="92" spans="1:26" x14ac:dyDescent="0.2">
      <c r="A92" s="51"/>
      <c r="B92" s="13"/>
      <c r="C92" s="9"/>
      <c r="D92" s="9"/>
      <c r="E92" s="9"/>
      <c r="F92" s="9"/>
      <c r="G92" s="9"/>
      <c r="H92" s="9"/>
      <c r="I92" s="9"/>
      <c r="J92" s="9"/>
      <c r="K92" s="9"/>
      <c r="L92" s="60"/>
      <c r="M92" s="60"/>
      <c r="N92" s="60"/>
      <c r="O92" s="60"/>
      <c r="P92" s="60"/>
      <c r="Q92" s="60"/>
      <c r="R92" s="60"/>
      <c r="S92" s="9"/>
      <c r="T92" s="60"/>
      <c r="U92" s="60"/>
      <c r="V92" s="60"/>
      <c r="W92" s="60"/>
      <c r="X92" s="60"/>
      <c r="Y92" s="60"/>
      <c r="Z92" s="60"/>
    </row>
    <row r="93" spans="1:26" x14ac:dyDescent="0.2">
      <c r="A93" s="51"/>
      <c r="B93" s="13"/>
      <c r="C93" s="9"/>
      <c r="D93" s="9"/>
      <c r="E93" s="9"/>
      <c r="F93" s="9"/>
      <c r="G93" s="9"/>
      <c r="H93" s="9"/>
      <c r="I93" s="9"/>
      <c r="J93" s="9"/>
      <c r="K93" s="9"/>
      <c r="L93" s="60"/>
      <c r="M93" s="60"/>
      <c r="N93" s="60"/>
      <c r="O93" s="60"/>
      <c r="P93" s="60"/>
      <c r="Q93" s="60"/>
      <c r="R93" s="60"/>
      <c r="S93" s="9"/>
      <c r="T93" s="60"/>
      <c r="U93" s="60"/>
      <c r="V93" s="60"/>
      <c r="W93" s="60"/>
      <c r="X93" s="60"/>
      <c r="Y93" s="60"/>
      <c r="Z93" s="60"/>
    </row>
    <row r="94" spans="1:26" x14ac:dyDescent="0.2">
      <c r="A94" s="51"/>
      <c r="B94" s="13"/>
      <c r="C94" s="9"/>
      <c r="D94" s="9"/>
      <c r="E94" s="9"/>
      <c r="F94" s="9"/>
      <c r="G94" s="9"/>
      <c r="H94" s="9"/>
      <c r="I94" s="9"/>
      <c r="J94" s="9"/>
      <c r="K94" s="9"/>
      <c r="L94" s="60"/>
      <c r="M94" s="60"/>
      <c r="N94" s="60"/>
      <c r="O94" s="60"/>
      <c r="P94" s="60"/>
      <c r="Q94" s="60"/>
      <c r="R94" s="60"/>
      <c r="S94" s="9"/>
      <c r="T94" s="60"/>
      <c r="U94" s="60"/>
      <c r="V94" s="60"/>
      <c r="W94" s="60"/>
      <c r="X94" s="60"/>
      <c r="Y94" s="60"/>
      <c r="Z94" s="60"/>
    </row>
    <row r="95" spans="1:26" x14ac:dyDescent="0.2">
      <c r="A95" s="51"/>
      <c r="B95" s="13"/>
      <c r="C95" s="9"/>
      <c r="D95" s="9"/>
      <c r="E95" s="9"/>
      <c r="F95" s="9"/>
      <c r="G95" s="9"/>
      <c r="H95" s="9"/>
      <c r="I95" s="9"/>
      <c r="J95" s="9"/>
      <c r="K95" s="9"/>
      <c r="L95" s="60"/>
      <c r="M95" s="60"/>
      <c r="N95" s="60"/>
      <c r="O95" s="60"/>
      <c r="P95" s="60"/>
      <c r="Q95" s="60"/>
      <c r="R95" s="60"/>
      <c r="S95" s="9"/>
      <c r="T95" s="60"/>
      <c r="U95" s="60"/>
      <c r="V95" s="60"/>
      <c r="W95" s="60"/>
      <c r="X95" s="60"/>
      <c r="Y95" s="60"/>
      <c r="Z95" s="60"/>
    </row>
    <row r="96" spans="1:26" x14ac:dyDescent="0.2">
      <c r="A96" s="51"/>
      <c r="B96" s="13"/>
      <c r="C96" s="9"/>
      <c r="D96" s="9"/>
      <c r="E96" s="9"/>
      <c r="F96" s="9"/>
      <c r="G96" s="9"/>
      <c r="H96" s="9"/>
      <c r="I96" s="9"/>
      <c r="J96" s="9"/>
      <c r="K96" s="9"/>
      <c r="L96" s="60"/>
      <c r="M96" s="60"/>
      <c r="N96" s="60"/>
      <c r="O96" s="60"/>
      <c r="P96" s="60"/>
      <c r="Q96" s="60"/>
      <c r="R96" s="60"/>
      <c r="S96" s="9"/>
      <c r="T96" s="60"/>
      <c r="U96" s="60"/>
      <c r="V96" s="60"/>
      <c r="W96" s="60"/>
      <c r="X96" s="60"/>
      <c r="Y96" s="60"/>
      <c r="Z96" s="60"/>
    </row>
    <row r="97" spans="1:26" x14ac:dyDescent="0.2">
      <c r="A97" s="51"/>
      <c r="B97" s="13"/>
      <c r="C97" s="9"/>
      <c r="D97" s="9"/>
      <c r="E97" s="9"/>
      <c r="F97" s="9"/>
      <c r="G97" s="9"/>
      <c r="H97" s="9"/>
      <c r="I97" s="9"/>
      <c r="J97" s="9"/>
      <c r="K97" s="9"/>
      <c r="L97" s="60"/>
      <c r="M97" s="60"/>
      <c r="N97" s="60"/>
      <c r="O97" s="60"/>
      <c r="P97" s="60"/>
      <c r="Q97" s="60"/>
      <c r="R97" s="60"/>
      <c r="S97" s="9"/>
      <c r="T97" s="60"/>
      <c r="U97" s="60"/>
      <c r="V97" s="60"/>
      <c r="W97" s="60"/>
      <c r="X97" s="60"/>
      <c r="Y97" s="60"/>
      <c r="Z97" s="60"/>
    </row>
    <row r="98" spans="1:26" x14ac:dyDescent="0.2">
      <c r="A98" s="51"/>
      <c r="B98" s="13"/>
      <c r="C98" s="9"/>
      <c r="D98" s="9"/>
      <c r="E98" s="9"/>
      <c r="F98" s="9"/>
      <c r="G98" s="9"/>
      <c r="H98" s="9"/>
      <c r="I98" s="9"/>
      <c r="J98" s="9"/>
      <c r="K98" s="9"/>
      <c r="L98" s="60"/>
      <c r="M98" s="60"/>
      <c r="N98" s="60"/>
      <c r="O98" s="60"/>
      <c r="P98" s="60"/>
      <c r="Q98" s="60"/>
      <c r="R98" s="60"/>
      <c r="S98" s="9"/>
      <c r="T98" s="60"/>
      <c r="U98" s="60"/>
      <c r="V98" s="60"/>
      <c r="W98" s="60"/>
      <c r="X98" s="60"/>
      <c r="Y98" s="60"/>
      <c r="Z98" s="60"/>
    </row>
    <row r="99" spans="1:26" x14ac:dyDescent="0.2">
      <c r="A99" s="51"/>
      <c r="B99" s="13"/>
      <c r="C99" s="9"/>
      <c r="D99" s="9"/>
      <c r="E99" s="9"/>
      <c r="F99" s="9"/>
      <c r="G99" s="9"/>
      <c r="H99" s="9"/>
      <c r="I99" s="9"/>
      <c r="J99" s="9"/>
      <c r="K99" s="9"/>
      <c r="L99" s="60"/>
      <c r="M99" s="60"/>
      <c r="N99" s="60"/>
      <c r="O99" s="60"/>
      <c r="P99" s="60"/>
      <c r="Q99" s="60"/>
      <c r="R99" s="60"/>
      <c r="S99" s="9"/>
      <c r="T99" s="60"/>
      <c r="U99" s="60"/>
      <c r="V99" s="60"/>
      <c r="W99" s="60"/>
      <c r="X99" s="60"/>
      <c r="Y99" s="60"/>
      <c r="Z99" s="60"/>
    </row>
    <row r="100" spans="1:26" x14ac:dyDescent="0.2">
      <c r="A100" s="51"/>
      <c r="B100" s="13"/>
      <c r="C100" s="9"/>
      <c r="D100" s="9"/>
      <c r="E100" s="9"/>
      <c r="F100" s="9"/>
      <c r="G100" s="9"/>
      <c r="H100" s="9"/>
      <c r="I100" s="9"/>
      <c r="J100" s="9"/>
      <c r="K100" s="9"/>
      <c r="L100" s="60"/>
      <c r="M100" s="60"/>
      <c r="N100" s="60"/>
      <c r="O100" s="60"/>
      <c r="P100" s="60"/>
      <c r="Q100" s="60"/>
      <c r="R100" s="60"/>
      <c r="S100" s="9"/>
      <c r="T100" s="60"/>
      <c r="U100" s="60"/>
      <c r="V100" s="60"/>
      <c r="W100" s="60"/>
      <c r="X100" s="60"/>
      <c r="Y100" s="60"/>
      <c r="Z100" s="60"/>
    </row>
    <row r="101" spans="1:26" x14ac:dyDescent="0.2">
      <c r="A101" s="51"/>
      <c r="B101" s="13"/>
      <c r="C101" s="9"/>
      <c r="D101" s="9"/>
      <c r="E101" s="9"/>
      <c r="F101" s="9"/>
      <c r="G101" s="9"/>
      <c r="H101" s="9"/>
      <c r="I101" s="9"/>
      <c r="J101" s="9"/>
      <c r="K101" s="9"/>
      <c r="L101" s="60"/>
      <c r="M101" s="60"/>
      <c r="N101" s="60"/>
      <c r="O101" s="60"/>
      <c r="P101" s="60"/>
      <c r="Q101" s="60"/>
      <c r="R101" s="60"/>
      <c r="S101" s="9"/>
      <c r="T101" s="60"/>
      <c r="U101" s="60"/>
      <c r="V101" s="60"/>
      <c r="W101" s="60"/>
      <c r="X101" s="60"/>
      <c r="Y101" s="60"/>
      <c r="Z101" s="60"/>
    </row>
    <row r="102" spans="1:26" x14ac:dyDescent="0.2">
      <c r="A102" s="51"/>
      <c r="B102" s="13"/>
      <c r="C102" s="9"/>
      <c r="D102" s="9"/>
      <c r="E102" s="9"/>
      <c r="F102" s="9"/>
      <c r="G102" s="9"/>
      <c r="H102" s="9"/>
      <c r="I102" s="9"/>
      <c r="J102" s="9"/>
      <c r="K102" s="9"/>
      <c r="L102" s="60"/>
      <c r="M102" s="60"/>
      <c r="N102" s="60"/>
      <c r="O102" s="60"/>
      <c r="P102" s="60"/>
      <c r="Q102" s="60"/>
      <c r="R102" s="60"/>
      <c r="S102" s="9"/>
      <c r="T102" s="60"/>
      <c r="U102" s="60"/>
      <c r="V102" s="60"/>
      <c r="W102" s="60"/>
      <c r="X102" s="60"/>
      <c r="Y102" s="60"/>
      <c r="Z102" s="60"/>
    </row>
    <row r="103" spans="1:26" x14ac:dyDescent="0.2">
      <c r="A103" s="51"/>
      <c r="B103" s="13"/>
      <c r="C103" s="9"/>
      <c r="D103" s="9"/>
      <c r="E103" s="9"/>
      <c r="F103" s="9"/>
      <c r="G103" s="9"/>
      <c r="H103" s="9"/>
      <c r="I103" s="9"/>
      <c r="J103" s="9"/>
      <c r="K103" s="9"/>
      <c r="L103" s="60"/>
      <c r="M103" s="60"/>
      <c r="N103" s="60"/>
      <c r="O103" s="60"/>
      <c r="P103" s="60"/>
      <c r="Q103" s="60"/>
      <c r="R103" s="60"/>
      <c r="S103" s="9"/>
      <c r="T103" s="60"/>
      <c r="U103" s="60"/>
      <c r="V103" s="60"/>
      <c r="W103" s="60"/>
      <c r="X103" s="60"/>
      <c r="Y103" s="60"/>
      <c r="Z103" s="60"/>
    </row>
    <row r="104" spans="1:26" x14ac:dyDescent="0.2">
      <c r="A104" s="51"/>
      <c r="B104" s="13"/>
      <c r="C104" s="9"/>
      <c r="D104" s="9"/>
      <c r="E104" s="9"/>
      <c r="F104" s="9"/>
      <c r="G104" s="9"/>
      <c r="H104" s="9"/>
      <c r="I104" s="9"/>
      <c r="J104" s="9"/>
      <c r="K104" s="9"/>
      <c r="L104" s="60"/>
      <c r="M104" s="60"/>
      <c r="N104" s="60"/>
      <c r="O104" s="60"/>
      <c r="P104" s="60"/>
      <c r="Q104" s="60"/>
      <c r="R104" s="60"/>
      <c r="S104" s="9"/>
      <c r="T104" s="60"/>
      <c r="U104" s="60"/>
      <c r="V104" s="60"/>
      <c r="W104" s="60"/>
      <c r="X104" s="60"/>
      <c r="Y104" s="60"/>
      <c r="Z104" s="60"/>
    </row>
    <row r="105" spans="1:26" x14ac:dyDescent="0.2">
      <c r="A105" s="51"/>
      <c r="B105" s="13"/>
      <c r="C105" s="9"/>
      <c r="D105" s="9"/>
      <c r="E105" s="9"/>
      <c r="F105" s="9"/>
      <c r="G105" s="9"/>
      <c r="H105" s="9"/>
      <c r="I105" s="9"/>
      <c r="J105" s="9"/>
      <c r="K105" s="9"/>
      <c r="L105" s="60"/>
      <c r="M105" s="60"/>
      <c r="N105" s="60"/>
      <c r="O105" s="60"/>
      <c r="P105" s="60"/>
      <c r="Q105" s="60"/>
      <c r="R105" s="60"/>
      <c r="S105" s="9"/>
      <c r="T105" s="60"/>
      <c r="U105" s="60"/>
      <c r="V105" s="60"/>
      <c r="W105" s="60"/>
      <c r="X105" s="60"/>
      <c r="Y105" s="60"/>
      <c r="Z105" s="60"/>
    </row>
    <row r="106" spans="1:26" x14ac:dyDescent="0.2">
      <c r="A106" s="51"/>
      <c r="B106" s="13"/>
      <c r="C106" s="9"/>
      <c r="D106" s="9"/>
      <c r="E106" s="9"/>
      <c r="F106" s="9"/>
      <c r="G106" s="9"/>
      <c r="H106" s="9"/>
      <c r="I106" s="9"/>
      <c r="J106" s="9"/>
      <c r="K106" s="9"/>
      <c r="L106" s="60"/>
      <c r="M106" s="60"/>
      <c r="N106" s="60"/>
      <c r="O106" s="60"/>
      <c r="P106" s="60"/>
      <c r="Q106" s="60"/>
      <c r="R106" s="60"/>
      <c r="S106" s="9"/>
      <c r="T106" s="60"/>
      <c r="U106" s="60"/>
      <c r="V106" s="60"/>
      <c r="W106" s="60"/>
      <c r="X106" s="60"/>
      <c r="Y106" s="60"/>
      <c r="Z106" s="60"/>
    </row>
    <row r="107" spans="1:26" x14ac:dyDescent="0.2">
      <c r="A107" s="51"/>
      <c r="B107" s="13"/>
      <c r="C107" s="9"/>
      <c r="D107" s="9"/>
      <c r="E107" s="9"/>
      <c r="F107" s="9"/>
      <c r="G107" s="9"/>
      <c r="H107" s="9"/>
      <c r="I107" s="9"/>
      <c r="J107" s="9"/>
      <c r="K107" s="9"/>
      <c r="L107" s="60"/>
      <c r="M107" s="60"/>
      <c r="N107" s="60"/>
      <c r="O107" s="60"/>
      <c r="P107" s="60"/>
      <c r="Q107" s="60"/>
      <c r="R107" s="60"/>
      <c r="S107" s="9"/>
      <c r="T107" s="60"/>
      <c r="U107" s="60"/>
      <c r="V107" s="60"/>
      <c r="W107" s="60"/>
      <c r="X107" s="60"/>
      <c r="Y107" s="60"/>
      <c r="Z107" s="60"/>
    </row>
    <row r="108" spans="1:26" x14ac:dyDescent="0.2">
      <c r="A108" s="51"/>
      <c r="B108" s="13"/>
      <c r="C108" s="9"/>
      <c r="D108" s="9"/>
      <c r="E108" s="9"/>
      <c r="F108" s="9"/>
      <c r="G108" s="9"/>
      <c r="H108" s="9"/>
      <c r="I108" s="9"/>
      <c r="J108" s="9"/>
      <c r="K108" s="9"/>
      <c r="L108" s="60"/>
      <c r="M108" s="60"/>
      <c r="N108" s="60"/>
      <c r="O108" s="60"/>
      <c r="P108" s="60"/>
      <c r="Q108" s="60"/>
      <c r="R108" s="60"/>
      <c r="S108" s="9"/>
      <c r="T108" s="60"/>
      <c r="U108" s="60"/>
      <c r="V108" s="60"/>
      <c r="W108" s="60"/>
      <c r="X108" s="60"/>
      <c r="Y108" s="60"/>
      <c r="Z108" s="60"/>
    </row>
    <row r="109" spans="1:26" x14ac:dyDescent="0.2">
      <c r="A109" s="51"/>
      <c r="B109" s="13"/>
      <c r="C109" s="9"/>
      <c r="D109" s="9"/>
      <c r="E109" s="9"/>
      <c r="F109" s="9"/>
      <c r="G109" s="9"/>
      <c r="H109" s="9"/>
      <c r="I109" s="9"/>
      <c r="J109" s="9"/>
      <c r="K109" s="9"/>
      <c r="L109" s="60"/>
      <c r="M109" s="60"/>
      <c r="N109" s="60"/>
      <c r="O109" s="60"/>
      <c r="P109" s="60"/>
      <c r="Q109" s="60"/>
      <c r="R109" s="60"/>
      <c r="S109" s="9"/>
      <c r="T109" s="60"/>
      <c r="U109" s="60"/>
      <c r="V109" s="60"/>
      <c r="W109" s="60"/>
      <c r="X109" s="60"/>
      <c r="Y109" s="60"/>
      <c r="Z109" s="60"/>
    </row>
    <row r="110" spans="1:26" x14ac:dyDescent="0.2">
      <c r="A110" s="51"/>
      <c r="B110" s="13"/>
      <c r="C110" s="9"/>
      <c r="D110" s="9"/>
      <c r="E110" s="9"/>
      <c r="F110" s="9"/>
      <c r="G110" s="9"/>
      <c r="H110" s="9"/>
      <c r="I110" s="9"/>
      <c r="J110" s="9"/>
      <c r="K110" s="9"/>
      <c r="L110" s="60"/>
      <c r="M110" s="60"/>
      <c r="N110" s="60"/>
      <c r="O110" s="60"/>
      <c r="P110" s="60"/>
      <c r="Q110" s="60"/>
      <c r="R110" s="60"/>
      <c r="S110" s="9"/>
      <c r="T110" s="60"/>
      <c r="U110" s="60"/>
      <c r="V110" s="60"/>
      <c r="W110" s="60"/>
      <c r="X110" s="60"/>
      <c r="Y110" s="60"/>
      <c r="Z110" s="60"/>
    </row>
    <row r="111" spans="1:26" x14ac:dyDescent="0.2">
      <c r="A111" s="51"/>
      <c r="B111" s="13"/>
      <c r="C111" s="9"/>
      <c r="D111" s="9"/>
      <c r="E111" s="9"/>
      <c r="F111" s="9"/>
      <c r="G111" s="9"/>
      <c r="H111" s="9"/>
      <c r="I111" s="9"/>
      <c r="J111" s="9"/>
      <c r="K111" s="9"/>
      <c r="L111" s="60"/>
      <c r="M111" s="60"/>
      <c r="N111" s="60"/>
      <c r="O111" s="60"/>
      <c r="P111" s="60"/>
      <c r="Q111" s="60"/>
      <c r="R111" s="60"/>
      <c r="S111" s="9"/>
      <c r="T111" s="60"/>
      <c r="U111" s="60"/>
      <c r="V111" s="60"/>
      <c r="W111" s="60"/>
      <c r="X111" s="60"/>
      <c r="Y111" s="60"/>
      <c r="Z111" s="60"/>
    </row>
    <row r="112" spans="1:26" x14ac:dyDescent="0.2">
      <c r="A112" s="51"/>
      <c r="B112" s="13"/>
      <c r="C112" s="9"/>
      <c r="D112" s="9"/>
      <c r="E112" s="9"/>
      <c r="F112" s="9"/>
      <c r="G112" s="9"/>
      <c r="H112" s="9"/>
      <c r="I112" s="9"/>
      <c r="J112" s="9"/>
      <c r="K112" s="9"/>
      <c r="L112" s="60"/>
      <c r="M112" s="60"/>
      <c r="N112" s="60"/>
      <c r="O112" s="60"/>
      <c r="P112" s="60"/>
      <c r="Q112" s="60"/>
      <c r="R112" s="60"/>
      <c r="S112" s="9"/>
      <c r="T112" s="60"/>
      <c r="U112" s="60"/>
      <c r="V112" s="60"/>
      <c r="W112" s="60"/>
      <c r="X112" s="60"/>
      <c r="Y112" s="60"/>
      <c r="Z112" s="60"/>
    </row>
    <row r="113" spans="1:26" x14ac:dyDescent="0.2">
      <c r="A113" s="51"/>
      <c r="B113" s="13"/>
      <c r="C113" s="9"/>
      <c r="D113" s="9"/>
      <c r="E113" s="9"/>
      <c r="F113" s="9"/>
      <c r="G113" s="9"/>
      <c r="H113" s="9"/>
      <c r="I113" s="9"/>
      <c r="J113" s="9"/>
      <c r="K113" s="9"/>
      <c r="L113" s="60"/>
      <c r="M113" s="60"/>
      <c r="N113" s="60"/>
      <c r="O113" s="60"/>
      <c r="P113" s="60"/>
      <c r="Q113" s="60"/>
      <c r="R113" s="60"/>
      <c r="S113" s="9"/>
      <c r="T113" s="60"/>
      <c r="U113" s="60"/>
      <c r="V113" s="60"/>
      <c r="W113" s="60"/>
      <c r="X113" s="60"/>
      <c r="Y113" s="60"/>
      <c r="Z113" s="60"/>
    </row>
    <row r="114" spans="1:26" x14ac:dyDescent="0.2">
      <c r="A114" s="51"/>
      <c r="B114" s="13"/>
      <c r="C114" s="9"/>
      <c r="D114" s="9"/>
      <c r="E114" s="9"/>
      <c r="F114" s="9"/>
      <c r="G114" s="9"/>
      <c r="H114" s="9"/>
      <c r="I114" s="9"/>
      <c r="J114" s="9"/>
      <c r="K114" s="9"/>
      <c r="L114" s="60"/>
      <c r="M114" s="60"/>
      <c r="N114" s="60"/>
      <c r="O114" s="60"/>
      <c r="P114" s="60"/>
      <c r="Q114" s="60"/>
      <c r="R114" s="60"/>
      <c r="S114" s="9"/>
      <c r="T114" s="60"/>
      <c r="U114" s="60"/>
      <c r="V114" s="60"/>
      <c r="W114" s="60"/>
      <c r="X114" s="60"/>
      <c r="Y114" s="60"/>
      <c r="Z114" s="60"/>
    </row>
    <row r="115" spans="1:26" x14ac:dyDescent="0.2">
      <c r="A115" s="51"/>
      <c r="B115" s="13"/>
      <c r="C115" s="9"/>
      <c r="D115" s="9"/>
      <c r="E115" s="9"/>
      <c r="F115" s="9"/>
      <c r="G115" s="9"/>
      <c r="H115" s="9"/>
      <c r="I115" s="9"/>
      <c r="J115" s="9"/>
      <c r="K115" s="9"/>
      <c r="L115" s="60"/>
      <c r="M115" s="60"/>
      <c r="N115" s="60"/>
      <c r="O115" s="60"/>
      <c r="P115" s="60"/>
      <c r="Q115" s="60"/>
      <c r="R115" s="60"/>
      <c r="S115" s="9"/>
      <c r="T115" s="60"/>
      <c r="U115" s="60"/>
      <c r="V115" s="60"/>
      <c r="W115" s="60"/>
      <c r="X115" s="60"/>
      <c r="Y115" s="60"/>
      <c r="Z115" s="60"/>
    </row>
    <row r="116" spans="1:26" x14ac:dyDescent="0.2">
      <c r="A116" s="51"/>
      <c r="B116" s="13"/>
      <c r="C116" s="9"/>
      <c r="D116" s="9"/>
      <c r="E116" s="9"/>
      <c r="F116" s="9"/>
      <c r="G116" s="9"/>
      <c r="H116" s="9"/>
      <c r="I116" s="9"/>
      <c r="J116" s="9"/>
      <c r="K116" s="9"/>
      <c r="L116" s="60"/>
      <c r="M116" s="60"/>
      <c r="N116" s="60"/>
      <c r="O116" s="60"/>
      <c r="P116" s="60"/>
      <c r="Q116" s="60"/>
      <c r="R116" s="60"/>
      <c r="S116" s="9"/>
      <c r="T116" s="60"/>
      <c r="U116" s="60"/>
      <c r="V116" s="60"/>
      <c r="W116" s="60"/>
      <c r="X116" s="60"/>
      <c r="Y116" s="60"/>
      <c r="Z116" s="60"/>
    </row>
    <row r="117" spans="1:26" x14ac:dyDescent="0.2">
      <c r="A117" s="51"/>
      <c r="B117" s="13"/>
      <c r="C117" s="9"/>
      <c r="D117" s="9"/>
      <c r="E117" s="9"/>
      <c r="F117" s="9"/>
      <c r="G117" s="9"/>
      <c r="H117" s="9"/>
      <c r="I117" s="9"/>
      <c r="J117" s="9"/>
      <c r="K117" s="9"/>
      <c r="L117" s="60"/>
      <c r="M117" s="60"/>
      <c r="N117" s="60"/>
      <c r="O117" s="60"/>
      <c r="P117" s="60"/>
      <c r="Q117" s="60"/>
      <c r="R117" s="60"/>
      <c r="S117" s="9"/>
      <c r="T117" s="60"/>
      <c r="U117" s="60"/>
      <c r="V117" s="60"/>
      <c r="W117" s="60"/>
      <c r="X117" s="60"/>
      <c r="Y117" s="60"/>
      <c r="Z117" s="60"/>
    </row>
    <row r="118" spans="1:26" x14ac:dyDescent="0.2">
      <c r="A118" s="51"/>
      <c r="B118" s="13"/>
      <c r="C118" s="9"/>
      <c r="D118" s="9"/>
      <c r="E118" s="9"/>
      <c r="F118" s="9"/>
      <c r="G118" s="9"/>
      <c r="H118" s="9"/>
      <c r="I118" s="9"/>
      <c r="J118" s="9"/>
      <c r="K118" s="9"/>
      <c r="L118" s="60"/>
      <c r="M118" s="60"/>
      <c r="N118" s="60"/>
      <c r="O118" s="60"/>
      <c r="P118" s="60"/>
      <c r="Q118" s="60"/>
      <c r="R118" s="60"/>
      <c r="S118" s="9"/>
      <c r="T118" s="60"/>
      <c r="U118" s="60"/>
      <c r="V118" s="60"/>
      <c r="W118" s="60"/>
      <c r="X118" s="60"/>
      <c r="Y118" s="60"/>
      <c r="Z118" s="60"/>
    </row>
    <row r="119" spans="1:26" x14ac:dyDescent="0.2">
      <c r="A119" s="51"/>
      <c r="B119" s="13"/>
      <c r="C119" s="9"/>
      <c r="D119" s="9"/>
      <c r="E119" s="9"/>
      <c r="F119" s="9"/>
      <c r="G119" s="9"/>
      <c r="H119" s="9"/>
      <c r="I119" s="9"/>
      <c r="J119" s="9"/>
      <c r="K119" s="9"/>
      <c r="L119" s="60"/>
      <c r="M119" s="60"/>
      <c r="N119" s="60"/>
      <c r="O119" s="60"/>
      <c r="P119" s="60"/>
      <c r="Q119" s="60"/>
      <c r="R119" s="60"/>
      <c r="S119" s="9"/>
      <c r="T119" s="60"/>
      <c r="U119" s="60"/>
      <c r="V119" s="60"/>
      <c r="W119" s="60"/>
      <c r="X119" s="60"/>
      <c r="Y119" s="60"/>
      <c r="Z119" s="60"/>
    </row>
    <row r="120" spans="1:26" x14ac:dyDescent="0.2">
      <c r="A120" s="51"/>
      <c r="B120" s="13"/>
      <c r="C120" s="9"/>
      <c r="D120" s="9"/>
      <c r="E120" s="9"/>
      <c r="F120" s="9"/>
      <c r="G120" s="9"/>
      <c r="H120" s="9"/>
      <c r="I120" s="9"/>
      <c r="J120" s="9"/>
      <c r="K120" s="9"/>
      <c r="L120" s="60"/>
      <c r="M120" s="60"/>
      <c r="N120" s="60"/>
      <c r="O120" s="60"/>
      <c r="P120" s="60"/>
      <c r="Q120" s="60"/>
      <c r="R120" s="60"/>
      <c r="S120" s="9"/>
      <c r="T120" s="60"/>
      <c r="U120" s="60"/>
      <c r="V120" s="60"/>
      <c r="W120" s="60"/>
      <c r="X120" s="60"/>
      <c r="Y120" s="60"/>
      <c r="Z120" s="60"/>
    </row>
    <row r="121" spans="1:26" x14ac:dyDescent="0.2">
      <c r="A121" s="51"/>
      <c r="B121" s="13"/>
      <c r="C121" s="9"/>
      <c r="D121" s="9"/>
      <c r="E121" s="9"/>
      <c r="F121" s="9"/>
      <c r="G121" s="9"/>
      <c r="H121" s="9"/>
      <c r="I121" s="9"/>
      <c r="J121" s="9"/>
      <c r="K121" s="9"/>
      <c r="L121" s="60"/>
      <c r="M121" s="60"/>
      <c r="N121" s="60"/>
      <c r="O121" s="60"/>
      <c r="P121" s="60"/>
      <c r="Q121" s="60"/>
      <c r="R121" s="60"/>
      <c r="S121" s="9"/>
      <c r="T121" s="60"/>
      <c r="U121" s="60"/>
      <c r="V121" s="60"/>
      <c r="W121" s="60"/>
      <c r="X121" s="60"/>
      <c r="Y121" s="60"/>
      <c r="Z121" s="60"/>
    </row>
    <row r="122" spans="1:26" x14ac:dyDescent="0.2">
      <c r="A122" s="51"/>
      <c r="B122" s="13"/>
      <c r="C122" s="9"/>
      <c r="D122" s="9"/>
      <c r="E122" s="9"/>
      <c r="F122" s="9"/>
      <c r="G122" s="9"/>
      <c r="H122" s="9"/>
      <c r="I122" s="9"/>
      <c r="J122" s="9"/>
      <c r="K122" s="9"/>
      <c r="L122" s="60"/>
      <c r="M122" s="60"/>
      <c r="N122" s="60"/>
      <c r="O122" s="60"/>
      <c r="P122" s="60"/>
      <c r="Q122" s="60"/>
      <c r="R122" s="60"/>
      <c r="S122" s="9"/>
      <c r="T122" s="60"/>
      <c r="U122" s="60"/>
      <c r="V122" s="60"/>
      <c r="W122" s="60"/>
      <c r="X122" s="60"/>
      <c r="Y122" s="60"/>
      <c r="Z122" s="60"/>
    </row>
    <row r="123" spans="1:26" x14ac:dyDescent="0.2">
      <c r="A123" s="51"/>
      <c r="B123" s="13"/>
      <c r="C123" s="9"/>
      <c r="D123" s="9"/>
      <c r="E123" s="9"/>
      <c r="F123" s="9"/>
      <c r="G123" s="9"/>
      <c r="H123" s="9"/>
      <c r="I123" s="9"/>
      <c r="J123" s="9"/>
      <c r="K123" s="9"/>
      <c r="L123" s="60"/>
      <c r="M123" s="60"/>
      <c r="N123" s="60"/>
      <c r="O123" s="60"/>
      <c r="P123" s="60"/>
      <c r="Q123" s="60"/>
      <c r="R123" s="60"/>
      <c r="S123" s="9"/>
      <c r="T123" s="60"/>
      <c r="U123" s="60"/>
      <c r="V123" s="60"/>
      <c r="W123" s="60"/>
      <c r="X123" s="60"/>
      <c r="Y123" s="60"/>
      <c r="Z123" s="60"/>
    </row>
    <row r="124" spans="1:26" x14ac:dyDescent="0.2">
      <c r="A124" s="51"/>
      <c r="B124" s="13"/>
      <c r="C124" s="9"/>
      <c r="D124" s="9"/>
      <c r="E124" s="9"/>
      <c r="F124" s="9"/>
      <c r="G124" s="9"/>
      <c r="H124" s="9"/>
      <c r="I124" s="9"/>
      <c r="J124" s="9"/>
      <c r="K124" s="9"/>
      <c r="L124" s="60"/>
      <c r="M124" s="60"/>
      <c r="N124" s="60"/>
      <c r="O124" s="60"/>
      <c r="P124" s="60"/>
      <c r="Q124" s="60"/>
      <c r="R124" s="60"/>
      <c r="S124" s="9"/>
      <c r="T124" s="60"/>
      <c r="U124" s="60"/>
      <c r="V124" s="60"/>
      <c r="W124" s="60"/>
      <c r="X124" s="60"/>
      <c r="Y124" s="60"/>
      <c r="Z124" s="60"/>
    </row>
    <row r="125" spans="1:26" x14ac:dyDescent="0.2">
      <c r="A125" s="51"/>
      <c r="B125" s="13"/>
      <c r="C125" s="9"/>
      <c r="D125" s="9"/>
      <c r="E125" s="9"/>
      <c r="F125" s="9"/>
      <c r="G125" s="9"/>
      <c r="H125" s="9"/>
      <c r="I125" s="9"/>
      <c r="J125" s="9"/>
      <c r="K125" s="9"/>
      <c r="L125" s="60"/>
      <c r="M125" s="60"/>
      <c r="N125" s="60"/>
      <c r="O125" s="60"/>
      <c r="P125" s="60"/>
      <c r="Q125" s="60"/>
      <c r="R125" s="60"/>
      <c r="S125" s="9"/>
      <c r="T125" s="60"/>
      <c r="U125" s="60"/>
      <c r="V125" s="60"/>
      <c r="W125" s="60"/>
      <c r="X125" s="60"/>
      <c r="Y125" s="60"/>
      <c r="Z125" s="60"/>
    </row>
    <row r="126" spans="1:26" x14ac:dyDescent="0.2">
      <c r="A126" s="51"/>
      <c r="B126" s="13"/>
      <c r="C126" s="9"/>
      <c r="D126" s="9"/>
      <c r="E126" s="9"/>
      <c r="F126" s="9"/>
      <c r="G126" s="9"/>
      <c r="H126" s="9"/>
      <c r="I126" s="9"/>
      <c r="J126" s="9"/>
      <c r="K126" s="9"/>
      <c r="L126" s="60"/>
      <c r="M126" s="60"/>
      <c r="N126" s="60"/>
      <c r="O126" s="60"/>
      <c r="P126" s="60"/>
      <c r="Q126" s="60"/>
      <c r="R126" s="60"/>
      <c r="S126" s="9"/>
      <c r="T126" s="60"/>
      <c r="U126" s="60"/>
      <c r="V126" s="60"/>
      <c r="W126" s="60"/>
      <c r="X126" s="60"/>
      <c r="Y126" s="60"/>
      <c r="Z126" s="60"/>
    </row>
    <row r="127" spans="1:26" x14ac:dyDescent="0.2">
      <c r="A127" s="51"/>
      <c r="B127" s="13"/>
      <c r="C127" s="9"/>
      <c r="D127" s="9"/>
      <c r="E127" s="9"/>
      <c r="F127" s="9"/>
      <c r="G127" s="9"/>
      <c r="H127" s="9"/>
      <c r="I127" s="9"/>
      <c r="J127" s="9"/>
      <c r="K127" s="9"/>
      <c r="L127" s="60"/>
      <c r="M127" s="60"/>
      <c r="N127" s="60"/>
      <c r="O127" s="60"/>
      <c r="P127" s="60"/>
      <c r="Q127" s="60"/>
      <c r="R127" s="60"/>
      <c r="S127" s="9"/>
      <c r="T127" s="60"/>
      <c r="U127" s="60"/>
      <c r="V127" s="60"/>
      <c r="W127" s="60"/>
      <c r="X127" s="60"/>
      <c r="Y127" s="60"/>
      <c r="Z127" s="60"/>
    </row>
    <row r="128" spans="1:26" x14ac:dyDescent="0.2">
      <c r="A128" s="51"/>
      <c r="B128" s="13"/>
      <c r="C128" s="9"/>
      <c r="D128" s="9"/>
      <c r="E128" s="9"/>
      <c r="F128" s="9"/>
      <c r="G128" s="9"/>
      <c r="H128" s="9"/>
      <c r="I128" s="9"/>
      <c r="J128" s="9"/>
      <c r="K128" s="9"/>
      <c r="L128" s="60"/>
      <c r="M128" s="60"/>
      <c r="N128" s="60"/>
      <c r="O128" s="60"/>
      <c r="P128" s="60"/>
      <c r="Q128" s="60"/>
      <c r="R128" s="60"/>
      <c r="S128" s="9"/>
      <c r="T128" s="60"/>
      <c r="U128" s="60"/>
      <c r="V128" s="60"/>
      <c r="W128" s="60"/>
      <c r="X128" s="60"/>
      <c r="Y128" s="60"/>
      <c r="Z128" s="60"/>
    </row>
    <row r="129" spans="1:26" x14ac:dyDescent="0.2">
      <c r="A129" s="51"/>
      <c r="B129" s="13"/>
      <c r="C129" s="9"/>
      <c r="D129" s="9"/>
      <c r="E129" s="9"/>
      <c r="F129" s="9"/>
      <c r="G129" s="9"/>
      <c r="H129" s="9"/>
      <c r="I129" s="9"/>
      <c r="J129" s="9"/>
      <c r="K129" s="9"/>
      <c r="L129" s="60"/>
      <c r="M129" s="60"/>
      <c r="N129" s="60"/>
      <c r="O129" s="60"/>
      <c r="P129" s="60"/>
      <c r="Q129" s="60"/>
      <c r="R129" s="60"/>
      <c r="S129" s="9"/>
      <c r="T129" s="60"/>
      <c r="U129" s="60"/>
      <c r="V129" s="60"/>
      <c r="W129" s="60"/>
      <c r="X129" s="60"/>
      <c r="Y129" s="60"/>
      <c r="Z129" s="60"/>
    </row>
    <row r="130" spans="1:26" x14ac:dyDescent="0.2">
      <c r="A130" s="51"/>
      <c r="B130" s="13"/>
      <c r="C130" s="9"/>
      <c r="D130" s="9"/>
      <c r="E130" s="9"/>
      <c r="F130" s="9"/>
      <c r="G130" s="9"/>
      <c r="H130" s="9"/>
      <c r="I130" s="9"/>
      <c r="J130" s="9"/>
      <c r="K130" s="9"/>
      <c r="L130" s="60"/>
      <c r="M130" s="60"/>
      <c r="N130" s="60"/>
      <c r="O130" s="60"/>
      <c r="P130" s="60"/>
      <c r="Q130" s="60"/>
      <c r="R130" s="60"/>
      <c r="S130" s="9"/>
      <c r="T130" s="60"/>
      <c r="U130" s="60"/>
      <c r="V130" s="60"/>
      <c r="W130" s="60"/>
      <c r="X130" s="60"/>
      <c r="Y130" s="60"/>
      <c r="Z130" s="60"/>
    </row>
    <row r="131" spans="1:26" x14ac:dyDescent="0.2">
      <c r="A131" s="51"/>
      <c r="B131" s="13"/>
      <c r="C131" s="9"/>
      <c r="D131" s="9"/>
      <c r="E131" s="9"/>
      <c r="F131" s="9"/>
      <c r="G131" s="9"/>
      <c r="H131" s="9"/>
      <c r="I131" s="9"/>
      <c r="J131" s="9"/>
      <c r="K131" s="9"/>
      <c r="L131" s="60"/>
      <c r="M131" s="60"/>
      <c r="N131" s="60"/>
      <c r="O131" s="60"/>
      <c r="P131" s="60"/>
      <c r="Q131" s="60"/>
      <c r="R131" s="60"/>
      <c r="S131" s="9"/>
      <c r="T131" s="60"/>
      <c r="U131" s="60"/>
      <c r="V131" s="60"/>
      <c r="W131" s="60"/>
      <c r="X131" s="60"/>
      <c r="Y131" s="60"/>
      <c r="Z131" s="60"/>
    </row>
    <row r="132" spans="1:26" x14ac:dyDescent="0.2">
      <c r="A132" s="51"/>
      <c r="B132" s="13"/>
      <c r="C132" s="9"/>
      <c r="D132" s="9"/>
      <c r="E132" s="9"/>
      <c r="F132" s="9"/>
      <c r="G132" s="9"/>
      <c r="H132" s="9"/>
      <c r="I132" s="9"/>
      <c r="J132" s="9"/>
      <c r="K132" s="9"/>
      <c r="L132" s="60"/>
      <c r="M132" s="60"/>
      <c r="N132" s="60"/>
      <c r="O132" s="60"/>
      <c r="P132" s="60"/>
      <c r="Q132" s="60"/>
      <c r="R132" s="60"/>
      <c r="S132" s="9"/>
      <c r="T132" s="60"/>
      <c r="U132" s="60"/>
      <c r="V132" s="60"/>
      <c r="W132" s="60"/>
      <c r="X132" s="60"/>
      <c r="Y132" s="60"/>
      <c r="Z132" s="60"/>
    </row>
    <row r="133" spans="1:26" x14ac:dyDescent="0.2">
      <c r="A133" s="51"/>
      <c r="B133" s="13"/>
      <c r="C133" s="9"/>
      <c r="D133" s="9"/>
      <c r="E133" s="9"/>
      <c r="F133" s="9"/>
      <c r="G133" s="9"/>
      <c r="H133" s="9"/>
      <c r="I133" s="9"/>
      <c r="J133" s="9"/>
      <c r="K133" s="9"/>
      <c r="L133" s="60"/>
      <c r="M133" s="60"/>
      <c r="N133" s="60"/>
      <c r="O133" s="60"/>
      <c r="P133" s="60"/>
      <c r="Q133" s="60"/>
      <c r="R133" s="60"/>
      <c r="S133" s="9"/>
      <c r="T133" s="60"/>
      <c r="U133" s="60"/>
      <c r="V133" s="60"/>
      <c r="W133" s="60"/>
      <c r="X133" s="60"/>
      <c r="Y133" s="60"/>
      <c r="Z133" s="60"/>
    </row>
    <row r="134" spans="1:26" x14ac:dyDescent="0.2">
      <c r="A134" s="51"/>
      <c r="B134" s="13"/>
      <c r="C134" s="9"/>
      <c r="D134" s="9"/>
      <c r="E134" s="9"/>
      <c r="F134" s="9"/>
      <c r="G134" s="9"/>
      <c r="H134" s="9"/>
      <c r="I134" s="9"/>
      <c r="J134" s="9"/>
      <c r="K134" s="9"/>
      <c r="L134" s="60"/>
      <c r="M134" s="60"/>
      <c r="N134" s="60"/>
      <c r="O134" s="60"/>
      <c r="P134" s="60"/>
      <c r="Q134" s="60"/>
      <c r="R134" s="60"/>
      <c r="S134" s="9"/>
      <c r="T134" s="60"/>
      <c r="U134" s="60"/>
      <c r="V134" s="60"/>
      <c r="W134" s="60"/>
      <c r="X134" s="60"/>
      <c r="Y134" s="60"/>
      <c r="Z134" s="60"/>
    </row>
    <row r="135" spans="1:26" x14ac:dyDescent="0.2">
      <c r="A135" s="51"/>
      <c r="B135" s="13"/>
      <c r="C135" s="9"/>
      <c r="D135" s="9"/>
      <c r="E135" s="9"/>
      <c r="F135" s="9"/>
      <c r="G135" s="9"/>
      <c r="H135" s="9"/>
      <c r="I135" s="9"/>
      <c r="J135" s="9"/>
      <c r="K135" s="9"/>
      <c r="L135" s="60"/>
      <c r="M135" s="60"/>
      <c r="N135" s="60"/>
      <c r="O135" s="60"/>
      <c r="P135" s="60"/>
      <c r="Q135" s="60"/>
      <c r="R135" s="60"/>
      <c r="S135" s="9"/>
      <c r="T135" s="60"/>
      <c r="U135" s="60"/>
      <c r="V135" s="60"/>
      <c r="W135" s="60"/>
      <c r="X135" s="60"/>
      <c r="Y135" s="60"/>
      <c r="Z135" s="60"/>
    </row>
    <row r="136" spans="1:26" x14ac:dyDescent="0.2">
      <c r="A136" s="51"/>
      <c r="B136" s="13"/>
      <c r="C136" s="9"/>
      <c r="D136" s="9"/>
      <c r="E136" s="9"/>
      <c r="F136" s="9"/>
      <c r="G136" s="9"/>
      <c r="H136" s="9"/>
      <c r="I136" s="9"/>
      <c r="J136" s="9"/>
      <c r="K136" s="9"/>
      <c r="L136" s="60"/>
      <c r="M136" s="60"/>
      <c r="N136" s="60"/>
      <c r="O136" s="60"/>
      <c r="P136" s="60"/>
      <c r="Q136" s="60"/>
      <c r="R136" s="60"/>
      <c r="S136" s="9"/>
      <c r="T136" s="60"/>
      <c r="U136" s="60"/>
      <c r="V136" s="60"/>
      <c r="W136" s="60"/>
      <c r="X136" s="60"/>
      <c r="Y136" s="60"/>
      <c r="Z136" s="60"/>
    </row>
    <row r="137" spans="1:26" x14ac:dyDescent="0.2">
      <c r="A137" s="51"/>
      <c r="B137" s="13"/>
      <c r="C137" s="9"/>
      <c r="D137" s="9"/>
      <c r="E137" s="9"/>
      <c r="F137" s="9"/>
      <c r="G137" s="9"/>
      <c r="H137" s="9"/>
      <c r="I137" s="9"/>
      <c r="J137" s="9"/>
      <c r="K137" s="9"/>
      <c r="L137" s="60"/>
      <c r="M137" s="60"/>
      <c r="N137" s="60"/>
      <c r="O137" s="60"/>
      <c r="P137" s="60"/>
      <c r="Q137" s="60"/>
      <c r="R137" s="60"/>
      <c r="S137" s="9"/>
      <c r="T137" s="60"/>
      <c r="U137" s="60"/>
      <c r="V137" s="60"/>
      <c r="W137" s="60"/>
      <c r="X137" s="60"/>
      <c r="Y137" s="60"/>
      <c r="Z137" s="60"/>
    </row>
    <row r="138" spans="1:26" x14ac:dyDescent="0.2">
      <c r="A138" s="51"/>
      <c r="B138" s="13"/>
      <c r="C138" s="9"/>
      <c r="D138" s="9"/>
      <c r="E138" s="9"/>
      <c r="F138" s="9"/>
      <c r="G138" s="9"/>
      <c r="H138" s="9"/>
      <c r="I138" s="9"/>
      <c r="J138" s="9"/>
      <c r="K138" s="9"/>
      <c r="L138" s="60"/>
      <c r="M138" s="60"/>
      <c r="N138" s="60"/>
      <c r="O138" s="60"/>
      <c r="P138" s="60"/>
      <c r="Q138" s="60"/>
      <c r="R138" s="60"/>
      <c r="S138" s="9"/>
      <c r="T138" s="60"/>
      <c r="U138" s="60"/>
      <c r="V138" s="60"/>
      <c r="W138" s="60"/>
      <c r="X138" s="60"/>
      <c r="Y138" s="60"/>
      <c r="Z138" s="60"/>
    </row>
    <row r="139" spans="1:26" x14ac:dyDescent="0.2">
      <c r="A139" s="51"/>
      <c r="B139" s="13"/>
      <c r="C139" s="9"/>
      <c r="D139" s="9"/>
      <c r="E139" s="9"/>
      <c r="F139" s="9"/>
      <c r="G139" s="9"/>
      <c r="H139" s="9"/>
      <c r="I139" s="9"/>
      <c r="J139" s="9"/>
      <c r="K139" s="9"/>
      <c r="L139" s="60"/>
      <c r="M139" s="60"/>
      <c r="N139" s="60"/>
      <c r="O139" s="60"/>
      <c r="P139" s="60"/>
      <c r="Q139" s="60"/>
      <c r="R139" s="60"/>
      <c r="S139" s="9"/>
      <c r="T139" s="60"/>
      <c r="U139" s="60"/>
      <c r="V139" s="60"/>
      <c r="W139" s="60"/>
      <c r="X139" s="60"/>
      <c r="Y139" s="60"/>
      <c r="Z139" s="60"/>
    </row>
    <row r="140" spans="1:26" x14ac:dyDescent="0.2">
      <c r="A140" s="51"/>
      <c r="B140" s="13"/>
      <c r="C140" s="9"/>
      <c r="D140" s="9"/>
      <c r="E140" s="9"/>
      <c r="F140" s="9"/>
      <c r="G140" s="9"/>
      <c r="H140" s="9"/>
      <c r="I140" s="9"/>
      <c r="J140" s="9"/>
      <c r="K140" s="9"/>
      <c r="L140" s="60"/>
      <c r="M140" s="60"/>
      <c r="N140" s="60"/>
      <c r="O140" s="60"/>
      <c r="P140" s="60"/>
      <c r="Q140" s="60"/>
      <c r="R140" s="60"/>
      <c r="S140" s="9"/>
      <c r="T140" s="60"/>
      <c r="U140" s="60"/>
      <c r="V140" s="60"/>
      <c r="W140" s="60"/>
      <c r="X140" s="60"/>
      <c r="Y140" s="60"/>
      <c r="Z140" s="60"/>
    </row>
    <row r="141" spans="1:26" x14ac:dyDescent="0.2">
      <c r="A141" s="51"/>
      <c r="B141" s="13"/>
      <c r="C141" s="9"/>
      <c r="D141" s="9"/>
      <c r="E141" s="9"/>
      <c r="F141" s="9"/>
      <c r="G141" s="9"/>
      <c r="H141" s="9"/>
      <c r="I141" s="9"/>
      <c r="J141" s="9"/>
      <c r="K141" s="9"/>
      <c r="L141" s="60"/>
      <c r="M141" s="60"/>
      <c r="N141" s="60"/>
      <c r="O141" s="60"/>
      <c r="P141" s="60"/>
      <c r="Q141" s="60"/>
      <c r="R141" s="60"/>
      <c r="S141" s="9"/>
      <c r="T141" s="60"/>
      <c r="U141" s="60"/>
      <c r="V141" s="60"/>
      <c r="W141" s="60"/>
      <c r="X141" s="60"/>
      <c r="Y141" s="60"/>
      <c r="Z141" s="60"/>
    </row>
    <row r="142" spans="1:26" x14ac:dyDescent="0.2">
      <c r="A142" s="51"/>
      <c r="B142" s="13"/>
      <c r="C142" s="9"/>
      <c r="D142" s="9"/>
      <c r="E142" s="9"/>
      <c r="F142" s="9"/>
      <c r="G142" s="9"/>
      <c r="H142" s="9"/>
      <c r="I142" s="9"/>
      <c r="J142" s="9"/>
      <c r="K142" s="9"/>
      <c r="L142" s="60"/>
      <c r="M142" s="60"/>
      <c r="N142" s="60"/>
      <c r="O142" s="60"/>
      <c r="P142" s="60"/>
      <c r="Q142" s="60"/>
      <c r="R142" s="60"/>
      <c r="S142" s="9"/>
      <c r="T142" s="60"/>
      <c r="U142" s="60"/>
      <c r="V142" s="60"/>
      <c r="W142" s="60"/>
      <c r="X142" s="60"/>
      <c r="Y142" s="60"/>
      <c r="Z142" s="60"/>
    </row>
    <row r="143" spans="1:26" x14ac:dyDescent="0.2">
      <c r="A143" s="51"/>
      <c r="B143" s="13"/>
      <c r="C143" s="9"/>
      <c r="D143" s="9"/>
      <c r="E143" s="9"/>
      <c r="F143" s="9"/>
      <c r="G143" s="9"/>
      <c r="H143" s="9"/>
      <c r="I143" s="9"/>
      <c r="J143" s="9"/>
      <c r="K143" s="9"/>
      <c r="L143" s="60"/>
      <c r="M143" s="60"/>
      <c r="N143" s="60"/>
      <c r="O143" s="60"/>
      <c r="P143" s="60"/>
      <c r="Q143" s="60"/>
      <c r="R143" s="60"/>
      <c r="S143" s="9"/>
      <c r="T143" s="60"/>
      <c r="U143" s="60"/>
      <c r="V143" s="60"/>
      <c r="W143" s="60"/>
      <c r="X143" s="60"/>
      <c r="Y143" s="60"/>
      <c r="Z143" s="60"/>
    </row>
    <row r="144" spans="1:26" x14ac:dyDescent="0.2">
      <c r="A144" s="51"/>
      <c r="B144" s="13"/>
      <c r="C144" s="9"/>
      <c r="D144" s="9"/>
      <c r="E144" s="9"/>
      <c r="F144" s="9"/>
      <c r="G144" s="9"/>
      <c r="H144" s="9"/>
      <c r="I144" s="9"/>
      <c r="J144" s="9"/>
      <c r="K144" s="9"/>
      <c r="L144" s="60"/>
      <c r="M144" s="60"/>
      <c r="N144" s="60"/>
      <c r="O144" s="60"/>
      <c r="P144" s="60"/>
      <c r="Q144" s="60"/>
      <c r="R144" s="60"/>
      <c r="S144" s="9"/>
      <c r="T144" s="60"/>
      <c r="U144" s="60"/>
      <c r="V144" s="60"/>
      <c r="W144" s="60"/>
      <c r="X144" s="60"/>
      <c r="Y144" s="60"/>
      <c r="Z144" s="60"/>
    </row>
    <row r="145" spans="1:26" x14ac:dyDescent="0.2">
      <c r="A145" s="51"/>
      <c r="B145" s="13"/>
      <c r="C145" s="9"/>
      <c r="D145" s="9"/>
      <c r="E145" s="9"/>
      <c r="F145" s="9"/>
      <c r="G145" s="9"/>
      <c r="H145" s="9"/>
      <c r="I145" s="9"/>
      <c r="J145" s="9"/>
      <c r="K145" s="9"/>
      <c r="L145" s="60"/>
      <c r="M145" s="60"/>
      <c r="N145" s="60"/>
      <c r="O145" s="60"/>
      <c r="P145" s="60"/>
      <c r="Q145" s="60"/>
      <c r="R145" s="60"/>
      <c r="S145" s="9"/>
      <c r="T145" s="60"/>
      <c r="U145" s="60"/>
      <c r="V145" s="60"/>
      <c r="W145" s="60"/>
      <c r="X145" s="60"/>
      <c r="Y145" s="60"/>
      <c r="Z145" s="60"/>
    </row>
    <row r="146" spans="1:26" x14ac:dyDescent="0.2">
      <c r="A146" s="51"/>
      <c r="B146" s="13"/>
      <c r="C146" s="9"/>
      <c r="D146" s="9"/>
      <c r="E146" s="9"/>
      <c r="F146" s="9"/>
      <c r="G146" s="9"/>
      <c r="H146" s="9"/>
      <c r="I146" s="9"/>
      <c r="J146" s="9"/>
      <c r="K146" s="9"/>
      <c r="L146" s="60"/>
      <c r="M146" s="60"/>
      <c r="N146" s="60"/>
      <c r="O146" s="60"/>
      <c r="P146" s="60"/>
      <c r="Q146" s="60"/>
      <c r="R146" s="60"/>
      <c r="S146" s="9"/>
      <c r="T146" s="60"/>
      <c r="U146" s="60"/>
      <c r="V146" s="60"/>
      <c r="W146" s="60"/>
      <c r="X146" s="60"/>
      <c r="Y146" s="60"/>
      <c r="Z146" s="60"/>
    </row>
    <row r="147" spans="1:26" x14ac:dyDescent="0.2">
      <c r="A147" s="51"/>
      <c r="B147" s="13"/>
      <c r="C147" s="9"/>
      <c r="D147" s="9"/>
      <c r="E147" s="9"/>
      <c r="F147" s="9"/>
      <c r="G147" s="9"/>
      <c r="H147" s="9"/>
      <c r="I147" s="9"/>
      <c r="J147" s="9"/>
      <c r="K147" s="9"/>
      <c r="L147" s="60"/>
      <c r="M147" s="60"/>
      <c r="N147" s="60"/>
      <c r="O147" s="60"/>
      <c r="P147" s="60"/>
      <c r="Q147" s="60"/>
      <c r="R147" s="60"/>
      <c r="S147" s="9"/>
      <c r="T147" s="60"/>
      <c r="U147" s="60"/>
      <c r="V147" s="60"/>
      <c r="W147" s="60"/>
      <c r="X147" s="60"/>
      <c r="Y147" s="60"/>
      <c r="Z147" s="60"/>
    </row>
    <row r="148" spans="1:26" x14ac:dyDescent="0.2">
      <c r="A148" s="51"/>
      <c r="B148" s="13"/>
      <c r="C148" s="9"/>
      <c r="D148" s="9"/>
      <c r="E148" s="9"/>
      <c r="F148" s="9"/>
      <c r="G148" s="9"/>
      <c r="H148" s="9"/>
      <c r="I148" s="9"/>
      <c r="J148" s="9"/>
      <c r="K148" s="9"/>
      <c r="L148" s="60"/>
      <c r="M148" s="60"/>
      <c r="N148" s="60"/>
      <c r="O148" s="60"/>
      <c r="P148" s="60"/>
      <c r="Q148" s="60"/>
      <c r="R148" s="60"/>
      <c r="S148" s="9"/>
      <c r="T148" s="60"/>
      <c r="U148" s="60"/>
      <c r="V148" s="60"/>
      <c r="W148" s="60"/>
      <c r="X148" s="60"/>
      <c r="Y148" s="60"/>
      <c r="Z148" s="60"/>
    </row>
    <row r="149" spans="1:26" x14ac:dyDescent="0.2">
      <c r="A149" s="51"/>
      <c r="B149" s="13"/>
      <c r="C149" s="9"/>
      <c r="D149" s="9"/>
      <c r="E149" s="9"/>
      <c r="F149" s="9"/>
      <c r="G149" s="9"/>
      <c r="H149" s="9"/>
      <c r="I149" s="9"/>
      <c r="J149" s="9"/>
      <c r="K149" s="9"/>
      <c r="L149" s="60"/>
      <c r="M149" s="60"/>
      <c r="N149" s="60"/>
      <c r="O149" s="60"/>
      <c r="P149" s="60"/>
      <c r="Q149" s="60"/>
      <c r="R149" s="60"/>
      <c r="S149" s="9"/>
      <c r="T149" s="60"/>
      <c r="U149" s="60"/>
      <c r="V149" s="60"/>
      <c r="W149" s="60"/>
      <c r="X149" s="60"/>
      <c r="Y149" s="60"/>
      <c r="Z149" s="60"/>
    </row>
    <row r="150" spans="1:26" x14ac:dyDescent="0.2">
      <c r="A150" s="51"/>
      <c r="B150" s="13"/>
      <c r="C150" s="9"/>
      <c r="D150" s="9"/>
      <c r="E150" s="9"/>
      <c r="F150" s="9"/>
      <c r="G150" s="9"/>
      <c r="H150" s="9"/>
      <c r="I150" s="9"/>
      <c r="J150" s="9"/>
      <c r="K150" s="9"/>
      <c r="L150" s="60"/>
      <c r="M150" s="60"/>
      <c r="N150" s="60"/>
      <c r="O150" s="60"/>
      <c r="P150" s="60"/>
      <c r="Q150" s="60"/>
      <c r="R150" s="60"/>
      <c r="S150" s="9"/>
      <c r="T150" s="60"/>
      <c r="U150" s="60"/>
      <c r="V150" s="60"/>
      <c r="W150" s="60"/>
      <c r="X150" s="60"/>
      <c r="Y150" s="60"/>
      <c r="Z150" s="60"/>
    </row>
    <row r="151" spans="1:26" x14ac:dyDescent="0.2">
      <c r="A151" s="51"/>
      <c r="B151" s="13"/>
      <c r="C151" s="9"/>
      <c r="D151" s="9"/>
      <c r="E151" s="9"/>
      <c r="F151" s="9"/>
      <c r="G151" s="9"/>
      <c r="H151" s="9"/>
      <c r="I151" s="9"/>
      <c r="J151" s="9"/>
      <c r="K151" s="9"/>
      <c r="L151" s="60"/>
      <c r="M151" s="60"/>
      <c r="N151" s="60"/>
      <c r="O151" s="60"/>
      <c r="P151" s="60"/>
      <c r="Q151" s="60"/>
      <c r="R151" s="60"/>
      <c r="S151" s="9"/>
      <c r="T151" s="60"/>
      <c r="U151" s="60"/>
      <c r="V151" s="60"/>
      <c r="W151" s="60"/>
      <c r="X151" s="60"/>
      <c r="Y151" s="60"/>
      <c r="Z151" s="60"/>
    </row>
    <row r="152" spans="1:26" x14ac:dyDescent="0.2">
      <c r="A152" s="51"/>
      <c r="B152" s="13"/>
      <c r="C152" s="9"/>
      <c r="D152" s="9"/>
      <c r="E152" s="9"/>
      <c r="F152" s="9"/>
      <c r="G152" s="9"/>
      <c r="H152" s="9"/>
      <c r="I152" s="9"/>
      <c r="J152" s="9"/>
      <c r="K152" s="9"/>
      <c r="L152" s="60"/>
      <c r="M152" s="60"/>
      <c r="N152" s="60"/>
      <c r="O152" s="60"/>
      <c r="P152" s="60"/>
      <c r="Q152" s="60"/>
      <c r="R152" s="60"/>
      <c r="S152" s="9"/>
      <c r="T152" s="60"/>
      <c r="U152" s="60"/>
      <c r="V152" s="60"/>
      <c r="W152" s="60"/>
      <c r="X152" s="60"/>
      <c r="Y152" s="60"/>
      <c r="Z152" s="60"/>
    </row>
    <row r="153" spans="1:26" x14ac:dyDescent="0.2">
      <c r="A153" s="51"/>
      <c r="B153" s="13"/>
      <c r="C153" s="9"/>
      <c r="D153" s="9"/>
      <c r="E153" s="9"/>
      <c r="F153" s="9"/>
      <c r="G153" s="9"/>
      <c r="H153" s="9"/>
      <c r="I153" s="9"/>
      <c r="J153" s="9"/>
      <c r="K153" s="9"/>
      <c r="L153" s="60"/>
      <c r="M153" s="60"/>
      <c r="N153" s="60"/>
      <c r="O153" s="60"/>
      <c r="P153" s="60"/>
      <c r="Q153" s="60"/>
      <c r="R153" s="60"/>
      <c r="S153" s="9"/>
      <c r="T153" s="60"/>
      <c r="U153" s="60"/>
      <c r="V153" s="60"/>
      <c r="W153" s="60"/>
      <c r="X153" s="60"/>
      <c r="Y153" s="60"/>
      <c r="Z153" s="60"/>
    </row>
    <row r="154" spans="1:26" x14ac:dyDescent="0.2">
      <c r="A154" s="51"/>
      <c r="B154" s="13"/>
      <c r="C154" s="9"/>
      <c r="D154" s="9"/>
      <c r="E154" s="9"/>
      <c r="F154" s="9"/>
      <c r="G154" s="9"/>
      <c r="H154" s="9"/>
      <c r="I154" s="9"/>
      <c r="J154" s="9"/>
      <c r="K154" s="9"/>
      <c r="L154" s="60"/>
      <c r="M154" s="60"/>
      <c r="N154" s="60"/>
      <c r="O154" s="60"/>
      <c r="P154" s="60"/>
      <c r="Q154" s="60"/>
      <c r="R154" s="60"/>
      <c r="S154" s="9"/>
      <c r="T154" s="60"/>
      <c r="U154" s="60"/>
      <c r="V154" s="60"/>
      <c r="W154" s="60"/>
      <c r="X154" s="60"/>
      <c r="Y154" s="60"/>
      <c r="Z154" s="60"/>
    </row>
    <row r="155" spans="1:26" x14ac:dyDescent="0.2">
      <c r="A155" s="51"/>
      <c r="B155" s="13"/>
      <c r="C155" s="9"/>
      <c r="D155" s="9"/>
      <c r="E155" s="9"/>
      <c r="F155" s="9"/>
      <c r="G155" s="9"/>
      <c r="H155" s="9"/>
      <c r="I155" s="9"/>
      <c r="J155" s="9"/>
      <c r="K155" s="9"/>
      <c r="L155" s="60"/>
      <c r="M155" s="60"/>
      <c r="N155" s="60"/>
      <c r="O155" s="60"/>
      <c r="P155" s="60"/>
      <c r="Q155" s="60"/>
      <c r="R155" s="60"/>
      <c r="S155" s="9"/>
      <c r="T155" s="60"/>
      <c r="U155" s="60"/>
      <c r="V155" s="60"/>
      <c r="W155" s="60"/>
      <c r="X155" s="60"/>
      <c r="Y155" s="60"/>
      <c r="Z155" s="60"/>
    </row>
    <row r="156" spans="1:26" x14ac:dyDescent="0.2">
      <c r="A156" s="51"/>
      <c r="B156" s="13"/>
      <c r="C156" s="9"/>
      <c r="D156" s="9"/>
      <c r="E156" s="9"/>
      <c r="F156" s="9"/>
      <c r="G156" s="9"/>
      <c r="H156" s="9"/>
      <c r="I156" s="9"/>
      <c r="J156" s="9"/>
      <c r="K156" s="9"/>
      <c r="L156" s="60"/>
      <c r="M156" s="60"/>
      <c r="N156" s="60"/>
      <c r="O156" s="60"/>
      <c r="P156" s="60"/>
      <c r="Q156" s="60"/>
      <c r="R156" s="60"/>
      <c r="S156" s="9"/>
      <c r="T156" s="60"/>
      <c r="U156" s="60"/>
      <c r="V156" s="60"/>
      <c r="W156" s="60"/>
      <c r="X156" s="60"/>
      <c r="Y156" s="60"/>
      <c r="Z156" s="60"/>
    </row>
    <row r="157" spans="1:26" x14ac:dyDescent="0.2">
      <c r="A157" s="51"/>
      <c r="B157" s="13"/>
      <c r="C157" s="9"/>
      <c r="D157" s="9"/>
      <c r="E157" s="9"/>
      <c r="F157" s="9"/>
      <c r="G157" s="9"/>
      <c r="H157" s="9"/>
      <c r="I157" s="9"/>
      <c r="J157" s="9"/>
      <c r="K157" s="9"/>
      <c r="L157" s="60"/>
      <c r="M157" s="60"/>
      <c r="N157" s="60"/>
      <c r="O157" s="60"/>
      <c r="P157" s="60"/>
      <c r="Q157" s="60"/>
      <c r="R157" s="60"/>
      <c r="S157" s="9"/>
      <c r="T157" s="60"/>
      <c r="U157" s="60"/>
      <c r="V157" s="60"/>
      <c r="W157" s="60"/>
      <c r="X157" s="60"/>
      <c r="Y157" s="60"/>
      <c r="Z157" s="60"/>
    </row>
    <row r="158" spans="1:26" x14ac:dyDescent="0.2">
      <c r="A158" s="51"/>
      <c r="B158" s="13"/>
      <c r="C158" s="9"/>
      <c r="D158" s="9"/>
      <c r="E158" s="9"/>
      <c r="F158" s="9"/>
      <c r="G158" s="9"/>
      <c r="H158" s="9"/>
      <c r="I158" s="9"/>
      <c r="J158" s="9"/>
      <c r="K158" s="9"/>
      <c r="L158" s="60"/>
      <c r="M158" s="60"/>
      <c r="N158" s="60"/>
      <c r="O158" s="60"/>
      <c r="P158" s="60"/>
      <c r="Q158" s="60"/>
      <c r="R158" s="60"/>
      <c r="S158" s="9"/>
      <c r="T158" s="60"/>
      <c r="U158" s="60"/>
      <c r="V158" s="60"/>
      <c r="W158" s="60"/>
      <c r="X158" s="60"/>
      <c r="Y158" s="60"/>
      <c r="Z158" s="60"/>
    </row>
    <row r="159" spans="1:26" x14ac:dyDescent="0.2">
      <c r="A159" s="51"/>
      <c r="B159" s="13"/>
      <c r="C159" s="9"/>
      <c r="D159" s="9"/>
      <c r="E159" s="9"/>
      <c r="F159" s="9"/>
      <c r="G159" s="9"/>
      <c r="H159" s="9"/>
      <c r="I159" s="9"/>
      <c r="J159" s="9"/>
      <c r="K159" s="9"/>
      <c r="L159" s="60"/>
      <c r="M159" s="60"/>
      <c r="N159" s="60"/>
      <c r="O159" s="60"/>
      <c r="P159" s="60"/>
      <c r="Q159" s="60"/>
      <c r="R159" s="60"/>
      <c r="S159" s="9"/>
      <c r="T159" s="60"/>
      <c r="U159" s="60"/>
      <c r="V159" s="60"/>
      <c r="W159" s="60"/>
      <c r="X159" s="60"/>
      <c r="Y159" s="60"/>
      <c r="Z159" s="60"/>
    </row>
    <row r="160" spans="1:26" x14ac:dyDescent="0.2">
      <c r="A160" s="51"/>
      <c r="B160" s="13"/>
      <c r="C160" s="9"/>
      <c r="D160" s="9"/>
      <c r="E160" s="9"/>
      <c r="F160" s="9"/>
      <c r="G160" s="9"/>
      <c r="H160" s="9"/>
      <c r="I160" s="9"/>
      <c r="J160" s="9"/>
      <c r="K160" s="9"/>
      <c r="L160" s="60"/>
      <c r="M160" s="60"/>
      <c r="N160" s="60"/>
      <c r="O160" s="60"/>
      <c r="P160" s="60"/>
      <c r="Q160" s="60"/>
      <c r="R160" s="60"/>
      <c r="S160" s="9"/>
      <c r="T160" s="60"/>
      <c r="U160" s="60"/>
      <c r="V160" s="60"/>
      <c r="W160" s="60"/>
      <c r="X160" s="60"/>
      <c r="Y160" s="60"/>
      <c r="Z160" s="60"/>
    </row>
    <row r="161" spans="1:26" x14ac:dyDescent="0.2">
      <c r="A161" s="51"/>
      <c r="B161" s="13"/>
      <c r="C161" s="9"/>
      <c r="D161" s="9"/>
      <c r="E161" s="9"/>
      <c r="F161" s="9"/>
      <c r="G161" s="9"/>
      <c r="H161" s="9"/>
      <c r="I161" s="9"/>
      <c r="J161" s="9"/>
      <c r="K161" s="9"/>
      <c r="L161" s="60"/>
      <c r="M161" s="60"/>
      <c r="N161" s="60"/>
      <c r="O161" s="60"/>
      <c r="P161" s="60"/>
      <c r="Q161" s="60"/>
      <c r="R161" s="60"/>
      <c r="S161" s="9"/>
      <c r="T161" s="60"/>
      <c r="U161" s="60"/>
      <c r="V161" s="60"/>
      <c r="W161" s="60"/>
      <c r="X161" s="60"/>
      <c r="Y161" s="60"/>
      <c r="Z161" s="60"/>
    </row>
    <row r="162" spans="1:26" x14ac:dyDescent="0.2">
      <c r="A162" s="51"/>
      <c r="B162" s="13"/>
      <c r="C162" s="9"/>
      <c r="D162" s="9"/>
      <c r="E162" s="9"/>
      <c r="F162" s="9"/>
      <c r="G162" s="9"/>
      <c r="H162" s="9"/>
      <c r="I162" s="9"/>
      <c r="J162" s="9"/>
      <c r="K162" s="9"/>
      <c r="L162" s="60"/>
      <c r="M162" s="60"/>
      <c r="N162" s="60"/>
      <c r="O162" s="60"/>
      <c r="P162" s="60"/>
      <c r="Q162" s="60"/>
      <c r="R162" s="60"/>
      <c r="S162" s="9"/>
      <c r="T162" s="60"/>
      <c r="U162" s="60"/>
      <c r="V162" s="60"/>
      <c r="W162" s="60"/>
      <c r="X162" s="60"/>
      <c r="Y162" s="60"/>
      <c r="Z162" s="60"/>
    </row>
    <row r="163" spans="1:26" x14ac:dyDescent="0.2">
      <c r="A163" s="51"/>
      <c r="B163" s="13"/>
      <c r="C163" s="9"/>
      <c r="D163" s="9"/>
      <c r="E163" s="9"/>
      <c r="F163" s="9"/>
      <c r="G163" s="9"/>
      <c r="H163" s="9"/>
      <c r="I163" s="9"/>
      <c r="J163" s="9"/>
      <c r="K163" s="9"/>
      <c r="L163" s="60"/>
      <c r="M163" s="60"/>
      <c r="N163" s="60"/>
      <c r="O163" s="60"/>
      <c r="P163" s="60"/>
      <c r="Q163" s="60"/>
      <c r="R163" s="60"/>
      <c r="S163" s="9"/>
      <c r="T163" s="60"/>
      <c r="U163" s="60"/>
      <c r="V163" s="60"/>
      <c r="W163" s="60"/>
      <c r="X163" s="60"/>
      <c r="Y163" s="60"/>
      <c r="Z163" s="60"/>
    </row>
    <row r="164" spans="1:26" x14ac:dyDescent="0.2">
      <c r="A164" s="51"/>
      <c r="B164" s="13"/>
      <c r="C164" s="9"/>
      <c r="D164" s="9"/>
      <c r="E164" s="9"/>
      <c r="F164" s="9"/>
      <c r="G164" s="9"/>
      <c r="H164" s="9"/>
      <c r="I164" s="9"/>
      <c r="J164" s="9"/>
      <c r="K164" s="9"/>
      <c r="L164" s="60"/>
      <c r="M164" s="60"/>
      <c r="N164" s="60"/>
      <c r="O164" s="60"/>
      <c r="P164" s="60"/>
      <c r="Q164" s="60"/>
      <c r="R164" s="60"/>
      <c r="S164" s="9"/>
      <c r="T164" s="60"/>
      <c r="U164" s="60"/>
      <c r="V164" s="60"/>
      <c r="W164" s="60"/>
      <c r="X164" s="60"/>
      <c r="Y164" s="60"/>
      <c r="Z164" s="60"/>
    </row>
    <row r="165" spans="1:26" x14ac:dyDescent="0.2">
      <c r="A165" s="51"/>
      <c r="B165" s="13"/>
      <c r="C165" s="9"/>
      <c r="D165" s="9"/>
      <c r="E165" s="9"/>
      <c r="F165" s="9"/>
      <c r="G165" s="9"/>
      <c r="H165" s="9"/>
      <c r="I165" s="9"/>
      <c r="J165" s="9"/>
      <c r="K165" s="9"/>
      <c r="L165" s="60"/>
      <c r="M165" s="60"/>
      <c r="N165" s="60"/>
      <c r="O165" s="60"/>
      <c r="P165" s="60"/>
      <c r="Q165" s="60"/>
      <c r="R165" s="60"/>
      <c r="S165" s="9"/>
      <c r="T165" s="60"/>
      <c r="U165" s="60"/>
      <c r="V165" s="60"/>
      <c r="W165" s="60"/>
      <c r="X165" s="60"/>
      <c r="Y165" s="60"/>
      <c r="Z165" s="60"/>
    </row>
    <row r="166" spans="1:26" x14ac:dyDescent="0.2">
      <c r="A166" s="51"/>
      <c r="B166" s="13"/>
      <c r="C166" s="9"/>
      <c r="D166" s="9"/>
      <c r="E166" s="9"/>
      <c r="F166" s="9"/>
      <c r="G166" s="9"/>
      <c r="H166" s="9"/>
      <c r="I166" s="9"/>
      <c r="J166" s="9"/>
      <c r="K166" s="9"/>
      <c r="L166" s="60"/>
      <c r="M166" s="60"/>
      <c r="N166" s="60"/>
      <c r="O166" s="60"/>
      <c r="P166" s="60"/>
      <c r="Q166" s="60"/>
      <c r="R166" s="60"/>
      <c r="S166" s="9"/>
      <c r="T166" s="60"/>
      <c r="U166" s="60"/>
      <c r="V166" s="60"/>
      <c r="W166" s="60"/>
      <c r="X166" s="60"/>
      <c r="Y166" s="60"/>
      <c r="Z166" s="60"/>
    </row>
    <row r="167" spans="1:26" x14ac:dyDescent="0.2">
      <c r="A167" s="51"/>
      <c r="B167" s="13"/>
      <c r="C167" s="9"/>
      <c r="D167" s="9"/>
      <c r="E167" s="9"/>
      <c r="F167" s="9"/>
      <c r="G167" s="9"/>
      <c r="H167" s="9"/>
      <c r="I167" s="9"/>
      <c r="J167" s="9"/>
      <c r="K167" s="9"/>
      <c r="L167" s="60"/>
      <c r="M167" s="60"/>
      <c r="N167" s="60"/>
      <c r="O167" s="60"/>
      <c r="P167" s="60"/>
      <c r="Q167" s="60"/>
      <c r="R167" s="60"/>
      <c r="S167" s="9"/>
      <c r="T167" s="60"/>
      <c r="U167" s="60"/>
      <c r="V167" s="60"/>
      <c r="W167" s="60"/>
      <c r="X167" s="60"/>
      <c r="Y167" s="60"/>
      <c r="Z167" s="60"/>
    </row>
    <row r="168" spans="1:26" x14ac:dyDescent="0.2">
      <c r="A168" s="51"/>
      <c r="B168" s="13"/>
      <c r="C168" s="9"/>
      <c r="D168" s="9"/>
      <c r="E168" s="9"/>
      <c r="F168" s="9"/>
      <c r="G168" s="9"/>
      <c r="H168" s="9"/>
      <c r="I168" s="9"/>
      <c r="J168" s="9"/>
      <c r="K168" s="9"/>
      <c r="L168" s="60"/>
      <c r="M168" s="60"/>
      <c r="N168" s="60"/>
      <c r="O168" s="60"/>
      <c r="P168" s="60"/>
      <c r="Q168" s="60"/>
      <c r="R168" s="60"/>
      <c r="S168" s="9"/>
      <c r="T168" s="60"/>
      <c r="U168" s="60"/>
      <c r="V168" s="60"/>
      <c r="W168" s="60"/>
      <c r="X168" s="60"/>
      <c r="Y168" s="60"/>
      <c r="Z168" s="60"/>
    </row>
    <row r="169" spans="1:26" x14ac:dyDescent="0.2">
      <c r="A169" s="51"/>
      <c r="B169" s="13"/>
      <c r="C169" s="9"/>
      <c r="D169" s="9"/>
      <c r="E169" s="9"/>
      <c r="F169" s="9"/>
      <c r="G169" s="9"/>
      <c r="H169" s="9"/>
      <c r="I169" s="9"/>
      <c r="J169" s="9"/>
      <c r="K169" s="9"/>
      <c r="L169" s="60"/>
      <c r="M169" s="60"/>
      <c r="N169" s="60"/>
      <c r="O169" s="60"/>
      <c r="P169" s="60"/>
      <c r="Q169" s="60"/>
      <c r="R169" s="60"/>
      <c r="S169" s="9"/>
      <c r="T169" s="60"/>
      <c r="U169" s="60"/>
      <c r="V169" s="60"/>
      <c r="W169" s="60"/>
      <c r="X169" s="60"/>
      <c r="Y169" s="60"/>
      <c r="Z169" s="60"/>
    </row>
    <row r="170" spans="1:26" x14ac:dyDescent="0.2">
      <c r="A170" s="51"/>
      <c r="B170" s="13"/>
      <c r="C170" s="9"/>
      <c r="D170" s="9"/>
      <c r="E170" s="9"/>
      <c r="F170" s="9"/>
      <c r="G170" s="9"/>
      <c r="H170" s="9"/>
      <c r="I170" s="9"/>
      <c r="J170" s="9"/>
      <c r="K170" s="9"/>
      <c r="L170" s="60"/>
      <c r="M170" s="60"/>
      <c r="N170" s="60"/>
      <c r="O170" s="60"/>
      <c r="P170" s="60"/>
      <c r="Q170" s="60"/>
      <c r="R170" s="60"/>
      <c r="S170" s="9"/>
      <c r="T170" s="60"/>
      <c r="U170" s="60"/>
      <c r="V170" s="60"/>
      <c r="W170" s="60"/>
      <c r="X170" s="60"/>
      <c r="Y170" s="60"/>
      <c r="Z170" s="60"/>
    </row>
    <row r="171" spans="1:26" x14ac:dyDescent="0.2">
      <c r="A171" s="51"/>
      <c r="B171" s="13"/>
      <c r="C171" s="9"/>
      <c r="D171" s="9"/>
      <c r="E171" s="9"/>
      <c r="F171" s="9"/>
      <c r="G171" s="9"/>
      <c r="H171" s="9"/>
      <c r="I171" s="9"/>
      <c r="J171" s="9"/>
      <c r="K171" s="9"/>
      <c r="L171" s="60"/>
      <c r="M171" s="60"/>
      <c r="N171" s="60"/>
      <c r="O171" s="60"/>
      <c r="P171" s="60"/>
      <c r="Q171" s="60"/>
      <c r="R171" s="60"/>
      <c r="S171" s="9"/>
      <c r="T171" s="60"/>
      <c r="U171" s="60"/>
      <c r="V171" s="60"/>
      <c r="W171" s="60"/>
      <c r="X171" s="60"/>
      <c r="Y171" s="60"/>
      <c r="Z171" s="60"/>
    </row>
    <row r="172" spans="1:26" x14ac:dyDescent="0.2">
      <c r="A172" s="51"/>
      <c r="B172" s="13"/>
      <c r="C172" s="9"/>
      <c r="D172" s="9"/>
      <c r="E172" s="9"/>
      <c r="F172" s="9"/>
      <c r="G172" s="9"/>
      <c r="H172" s="9"/>
      <c r="I172" s="9"/>
      <c r="J172" s="9"/>
      <c r="K172" s="9"/>
      <c r="L172" s="60"/>
      <c r="M172" s="60"/>
      <c r="N172" s="60"/>
      <c r="O172" s="60"/>
      <c r="P172" s="60"/>
      <c r="Q172" s="60"/>
      <c r="R172" s="60"/>
      <c r="S172" s="9"/>
      <c r="T172" s="60"/>
      <c r="U172" s="60"/>
      <c r="V172" s="60"/>
      <c r="W172" s="60"/>
      <c r="X172" s="60"/>
      <c r="Y172" s="60"/>
      <c r="Z172" s="60"/>
    </row>
    <row r="173" spans="1:26" x14ac:dyDescent="0.2">
      <c r="A173" s="51"/>
      <c r="B173" s="13"/>
      <c r="C173" s="9"/>
      <c r="D173" s="9"/>
      <c r="E173" s="9"/>
      <c r="F173" s="9"/>
      <c r="G173" s="9"/>
      <c r="H173" s="9"/>
      <c r="I173" s="9"/>
      <c r="J173" s="9"/>
      <c r="K173" s="9"/>
      <c r="L173" s="60"/>
      <c r="M173" s="60"/>
      <c r="N173" s="60"/>
      <c r="O173" s="60"/>
      <c r="P173" s="60"/>
      <c r="Q173" s="60"/>
      <c r="R173" s="60"/>
      <c r="S173" s="9"/>
      <c r="T173" s="60"/>
      <c r="U173" s="60"/>
      <c r="V173" s="60"/>
      <c r="W173" s="60"/>
      <c r="X173" s="60"/>
      <c r="Y173" s="60"/>
      <c r="Z173" s="60"/>
    </row>
    <row r="174" spans="1:26" x14ac:dyDescent="0.2">
      <c r="A174" s="51"/>
      <c r="B174" s="13"/>
      <c r="C174" s="9"/>
      <c r="D174" s="9"/>
      <c r="E174" s="9"/>
      <c r="F174" s="9"/>
      <c r="G174" s="9"/>
      <c r="H174" s="9"/>
      <c r="I174" s="9"/>
      <c r="J174" s="9"/>
      <c r="K174" s="9"/>
      <c r="L174" s="60"/>
      <c r="M174" s="60"/>
      <c r="N174" s="60"/>
      <c r="O174" s="60"/>
      <c r="P174" s="60"/>
      <c r="Q174" s="60"/>
      <c r="R174" s="60"/>
      <c r="S174" s="9"/>
      <c r="T174" s="60"/>
      <c r="U174" s="60"/>
      <c r="V174" s="60"/>
      <c r="W174" s="60"/>
      <c r="X174" s="60"/>
      <c r="Y174" s="60"/>
      <c r="Z174" s="60"/>
    </row>
    <row r="175" spans="1:26" x14ac:dyDescent="0.2">
      <c r="A175" s="51"/>
      <c r="B175" s="13"/>
      <c r="C175" s="9"/>
      <c r="D175" s="9"/>
      <c r="E175" s="9"/>
      <c r="F175" s="9"/>
      <c r="G175" s="9"/>
      <c r="H175" s="9"/>
      <c r="I175" s="9"/>
      <c r="J175" s="9"/>
      <c r="K175" s="9"/>
      <c r="L175" s="60"/>
      <c r="M175" s="60"/>
      <c r="N175" s="60"/>
      <c r="O175" s="60"/>
      <c r="P175" s="60"/>
      <c r="Q175" s="60"/>
      <c r="R175" s="60"/>
      <c r="S175" s="9"/>
      <c r="T175" s="60"/>
      <c r="U175" s="60"/>
      <c r="V175" s="60"/>
      <c r="W175" s="60"/>
      <c r="X175" s="60"/>
      <c r="Y175" s="60"/>
      <c r="Z175" s="60"/>
    </row>
    <row r="176" spans="1:26" x14ac:dyDescent="0.2">
      <c r="A176" s="51"/>
      <c r="B176" s="13"/>
      <c r="C176" s="9"/>
      <c r="D176" s="9"/>
      <c r="E176" s="9"/>
      <c r="F176" s="9"/>
      <c r="G176" s="9"/>
      <c r="H176" s="9"/>
      <c r="I176" s="9"/>
      <c r="J176" s="9"/>
      <c r="K176" s="9"/>
      <c r="L176" s="60"/>
      <c r="M176" s="60"/>
      <c r="N176" s="60"/>
      <c r="O176" s="60"/>
      <c r="P176" s="60"/>
      <c r="Q176" s="60"/>
      <c r="R176" s="60"/>
      <c r="S176" s="9"/>
      <c r="T176" s="60"/>
      <c r="U176" s="60"/>
      <c r="V176" s="60"/>
      <c r="W176" s="60"/>
      <c r="X176" s="60"/>
      <c r="Y176" s="60"/>
      <c r="Z176" s="60"/>
    </row>
    <row r="177" spans="1:26" x14ac:dyDescent="0.2">
      <c r="A177" s="51"/>
      <c r="B177" s="13"/>
      <c r="C177" s="9"/>
      <c r="D177" s="9"/>
      <c r="E177" s="9"/>
      <c r="F177" s="9"/>
      <c r="G177" s="9"/>
      <c r="H177" s="9"/>
      <c r="I177" s="9"/>
      <c r="J177" s="9"/>
      <c r="K177" s="9"/>
      <c r="L177" s="60"/>
      <c r="M177" s="60"/>
      <c r="N177" s="60"/>
      <c r="O177" s="60"/>
      <c r="P177" s="60"/>
      <c r="Q177" s="60"/>
      <c r="R177" s="60"/>
      <c r="S177" s="9"/>
      <c r="T177" s="60"/>
      <c r="U177" s="60"/>
      <c r="V177" s="60"/>
      <c r="W177" s="60"/>
      <c r="X177" s="60"/>
      <c r="Y177" s="60"/>
      <c r="Z177" s="60"/>
    </row>
    <row r="178" spans="1:26" x14ac:dyDescent="0.2">
      <c r="A178" s="51"/>
      <c r="B178" s="13"/>
      <c r="C178" s="9"/>
      <c r="D178" s="9"/>
      <c r="E178" s="9"/>
      <c r="F178" s="9"/>
      <c r="G178" s="9"/>
      <c r="H178" s="9"/>
      <c r="I178" s="9"/>
      <c r="J178" s="9"/>
      <c r="K178" s="9"/>
      <c r="L178" s="60"/>
      <c r="M178" s="60"/>
      <c r="N178" s="60"/>
      <c r="O178" s="60"/>
      <c r="P178" s="60"/>
      <c r="Q178" s="60"/>
      <c r="R178" s="60"/>
      <c r="S178" s="9"/>
      <c r="T178" s="60"/>
      <c r="U178" s="60"/>
      <c r="V178" s="60"/>
      <c r="W178" s="60"/>
      <c r="X178" s="60"/>
      <c r="Y178" s="60"/>
      <c r="Z178" s="60"/>
    </row>
    <row r="179" spans="1:26" x14ac:dyDescent="0.2">
      <c r="A179" s="51"/>
      <c r="B179" s="13"/>
      <c r="C179" s="9"/>
      <c r="D179" s="9"/>
      <c r="E179" s="9"/>
      <c r="F179" s="9"/>
      <c r="G179" s="9"/>
      <c r="H179" s="9"/>
      <c r="I179" s="9"/>
      <c r="J179" s="9"/>
      <c r="K179" s="9"/>
      <c r="L179" s="60"/>
      <c r="M179" s="60"/>
      <c r="N179" s="60"/>
      <c r="O179" s="60"/>
      <c r="P179" s="60"/>
      <c r="Q179" s="60"/>
      <c r="R179" s="60"/>
      <c r="S179" s="9"/>
      <c r="T179" s="60"/>
      <c r="U179" s="60"/>
      <c r="V179" s="60"/>
      <c r="W179" s="60"/>
      <c r="X179" s="60"/>
      <c r="Y179" s="60"/>
      <c r="Z179" s="60"/>
    </row>
    <row r="180" spans="1:26" x14ac:dyDescent="0.2">
      <c r="A180" s="51"/>
      <c r="B180" s="13"/>
      <c r="C180" s="9"/>
      <c r="D180" s="9"/>
      <c r="E180" s="9"/>
      <c r="F180" s="9"/>
      <c r="G180" s="9"/>
      <c r="H180" s="9"/>
      <c r="I180" s="9"/>
      <c r="J180" s="9"/>
      <c r="K180" s="9"/>
      <c r="L180" s="60"/>
      <c r="M180" s="60"/>
      <c r="N180" s="60"/>
      <c r="O180" s="60"/>
      <c r="P180" s="60"/>
      <c r="Q180" s="60"/>
      <c r="R180" s="60"/>
      <c r="S180" s="9"/>
      <c r="T180" s="60"/>
      <c r="U180" s="60"/>
      <c r="V180" s="60"/>
      <c r="W180" s="60"/>
      <c r="X180" s="60"/>
      <c r="Y180" s="60"/>
      <c r="Z180" s="60"/>
    </row>
    <row r="181" spans="1:26" x14ac:dyDescent="0.2">
      <c r="A181" s="51"/>
      <c r="B181" s="13"/>
      <c r="C181" s="9"/>
      <c r="D181" s="9"/>
      <c r="E181" s="9"/>
      <c r="F181" s="9"/>
      <c r="G181" s="9"/>
      <c r="H181" s="9"/>
      <c r="I181" s="9"/>
      <c r="J181" s="9"/>
      <c r="K181" s="9"/>
      <c r="L181" s="60"/>
      <c r="M181" s="60"/>
      <c r="N181" s="60"/>
      <c r="O181" s="60"/>
      <c r="P181" s="60"/>
      <c r="Q181" s="60"/>
      <c r="R181" s="60"/>
      <c r="S181" s="9"/>
      <c r="T181" s="60"/>
      <c r="U181" s="60"/>
      <c r="V181" s="60"/>
      <c r="W181" s="60"/>
      <c r="X181" s="60"/>
      <c r="Y181" s="60"/>
      <c r="Z181" s="60"/>
    </row>
    <row r="182" spans="1:26" x14ac:dyDescent="0.2">
      <c r="A182" s="51"/>
      <c r="B182" s="13"/>
      <c r="C182" s="9"/>
      <c r="D182" s="9"/>
      <c r="E182" s="9"/>
      <c r="F182" s="9"/>
      <c r="G182" s="9"/>
      <c r="H182" s="9"/>
      <c r="I182" s="9"/>
      <c r="J182" s="9"/>
      <c r="K182" s="9"/>
      <c r="L182" s="60"/>
      <c r="M182" s="60"/>
      <c r="N182" s="60"/>
      <c r="O182" s="60"/>
      <c r="P182" s="60"/>
      <c r="Q182" s="60"/>
      <c r="R182" s="60"/>
      <c r="S182" s="9"/>
      <c r="T182" s="60"/>
      <c r="U182" s="60"/>
      <c r="V182" s="60"/>
      <c r="W182" s="60"/>
      <c r="X182" s="60"/>
      <c r="Y182" s="60"/>
      <c r="Z182" s="60"/>
    </row>
    <row r="183" spans="1:26" x14ac:dyDescent="0.2">
      <c r="A183" s="51"/>
      <c r="B183" s="13"/>
      <c r="C183" s="9"/>
      <c r="D183" s="9"/>
      <c r="E183" s="9"/>
      <c r="F183" s="9"/>
      <c r="G183" s="9"/>
      <c r="H183" s="9"/>
      <c r="I183" s="9"/>
      <c r="J183" s="9"/>
      <c r="K183" s="9"/>
      <c r="L183" s="60"/>
      <c r="M183" s="60"/>
      <c r="N183" s="60"/>
      <c r="O183" s="60"/>
      <c r="P183" s="60"/>
      <c r="Q183" s="60"/>
      <c r="R183" s="60"/>
      <c r="S183" s="9"/>
      <c r="T183" s="60"/>
      <c r="U183" s="60"/>
      <c r="V183" s="60"/>
      <c r="W183" s="60"/>
      <c r="X183" s="60"/>
      <c r="Y183" s="60"/>
      <c r="Z183" s="60"/>
    </row>
    <row r="184" spans="1:26" x14ac:dyDescent="0.2">
      <c r="A184" s="51"/>
      <c r="B184" s="13"/>
      <c r="C184" s="9"/>
      <c r="D184" s="9"/>
      <c r="E184" s="9"/>
      <c r="F184" s="9"/>
      <c r="G184" s="9"/>
      <c r="H184" s="9"/>
      <c r="I184" s="9"/>
      <c r="J184" s="9"/>
      <c r="K184" s="9"/>
      <c r="L184" s="60"/>
      <c r="M184" s="60"/>
      <c r="N184" s="60"/>
      <c r="O184" s="60"/>
      <c r="P184" s="60"/>
      <c r="Q184" s="60"/>
      <c r="R184" s="60"/>
      <c r="S184" s="9"/>
      <c r="T184" s="60"/>
      <c r="U184" s="60"/>
      <c r="V184" s="60"/>
      <c r="W184" s="60"/>
      <c r="X184" s="60"/>
      <c r="Y184" s="60"/>
      <c r="Z184" s="60"/>
    </row>
    <row r="185" spans="1:26" x14ac:dyDescent="0.2">
      <c r="A185" s="51"/>
      <c r="B185" s="13"/>
      <c r="C185" s="9"/>
      <c r="D185" s="9"/>
      <c r="E185" s="9"/>
      <c r="F185" s="9"/>
      <c r="G185" s="9"/>
      <c r="H185" s="9"/>
      <c r="I185" s="9"/>
      <c r="J185" s="9"/>
      <c r="K185" s="9"/>
      <c r="L185" s="60"/>
      <c r="M185" s="60"/>
      <c r="N185" s="60"/>
      <c r="O185" s="60"/>
      <c r="P185" s="60"/>
      <c r="Q185" s="60"/>
      <c r="R185" s="60"/>
      <c r="S185" s="9"/>
      <c r="T185" s="60"/>
      <c r="U185" s="60"/>
      <c r="V185" s="60"/>
      <c r="W185" s="60"/>
      <c r="X185" s="60"/>
      <c r="Y185" s="60"/>
      <c r="Z185" s="60"/>
    </row>
    <row r="186" spans="1:26" x14ac:dyDescent="0.2">
      <c r="A186" s="51"/>
      <c r="B186" s="13"/>
      <c r="C186" s="9"/>
      <c r="D186" s="9"/>
      <c r="E186" s="9"/>
      <c r="F186" s="9"/>
      <c r="G186" s="9"/>
      <c r="H186" s="9"/>
      <c r="I186" s="9"/>
      <c r="J186" s="9"/>
      <c r="K186" s="9"/>
      <c r="L186" s="60"/>
      <c r="M186" s="60"/>
      <c r="N186" s="60"/>
      <c r="O186" s="60"/>
      <c r="P186" s="60"/>
      <c r="Q186" s="60"/>
      <c r="R186" s="60"/>
      <c r="S186" s="9"/>
      <c r="T186" s="60"/>
      <c r="U186" s="60"/>
      <c r="V186" s="60"/>
      <c r="W186" s="60"/>
      <c r="X186" s="60"/>
      <c r="Y186" s="60"/>
      <c r="Z186" s="60"/>
    </row>
    <row r="187" spans="1:26" x14ac:dyDescent="0.2">
      <c r="A187" s="51"/>
      <c r="B187" s="13"/>
      <c r="C187" s="9"/>
      <c r="D187" s="9"/>
      <c r="E187" s="9"/>
      <c r="F187" s="9"/>
      <c r="G187" s="9"/>
      <c r="H187" s="9"/>
      <c r="I187" s="9"/>
      <c r="J187" s="9"/>
      <c r="K187" s="9"/>
      <c r="L187" s="60"/>
      <c r="M187" s="60"/>
      <c r="N187" s="60"/>
      <c r="O187" s="60"/>
      <c r="P187" s="60"/>
      <c r="Q187" s="60"/>
      <c r="R187" s="60"/>
      <c r="S187" s="9"/>
      <c r="T187" s="60"/>
      <c r="U187" s="60"/>
      <c r="V187" s="60"/>
      <c r="W187" s="60"/>
      <c r="X187" s="60"/>
      <c r="Y187" s="60"/>
      <c r="Z187" s="60"/>
    </row>
    <row r="188" spans="1:26" x14ac:dyDescent="0.2">
      <c r="A188" s="51"/>
      <c r="B188" s="13"/>
      <c r="C188" s="9"/>
      <c r="D188" s="9"/>
      <c r="E188" s="9"/>
      <c r="F188" s="9"/>
      <c r="G188" s="9"/>
      <c r="H188" s="9"/>
      <c r="I188" s="9"/>
      <c r="J188" s="9"/>
      <c r="K188" s="9"/>
      <c r="L188" s="60"/>
      <c r="M188" s="60"/>
      <c r="N188" s="60"/>
      <c r="O188" s="60"/>
      <c r="P188" s="60"/>
      <c r="Q188" s="60"/>
      <c r="R188" s="60"/>
      <c r="S188" s="9"/>
      <c r="T188" s="60"/>
      <c r="U188" s="60"/>
      <c r="V188" s="60"/>
      <c r="W188" s="60"/>
      <c r="X188" s="60"/>
      <c r="Y188" s="60"/>
      <c r="Z188" s="60"/>
    </row>
    <row r="189" spans="1:26" x14ac:dyDescent="0.2">
      <c r="A189" s="51"/>
      <c r="B189" s="13"/>
      <c r="C189" s="9"/>
      <c r="D189" s="9"/>
      <c r="E189" s="9"/>
      <c r="F189" s="9"/>
      <c r="G189" s="9"/>
      <c r="H189" s="9"/>
      <c r="I189" s="9"/>
      <c r="J189" s="9"/>
      <c r="K189" s="9"/>
      <c r="L189" s="60"/>
      <c r="M189" s="60"/>
      <c r="N189" s="60"/>
      <c r="O189" s="60"/>
      <c r="P189" s="60"/>
      <c r="Q189" s="60"/>
      <c r="R189" s="60"/>
      <c r="S189" s="9"/>
      <c r="T189" s="60"/>
      <c r="U189" s="60"/>
      <c r="V189" s="60"/>
      <c r="W189" s="60"/>
      <c r="X189" s="60"/>
      <c r="Y189" s="60"/>
      <c r="Z189" s="60"/>
    </row>
    <row r="190" spans="1:26" x14ac:dyDescent="0.2">
      <c r="A190" s="51"/>
      <c r="B190" s="13"/>
      <c r="C190" s="9"/>
      <c r="D190" s="9"/>
      <c r="E190" s="9"/>
      <c r="F190" s="9"/>
      <c r="G190" s="9"/>
      <c r="H190" s="9"/>
      <c r="I190" s="9"/>
      <c r="J190" s="9"/>
      <c r="K190" s="9"/>
      <c r="L190" s="60"/>
      <c r="M190" s="60"/>
      <c r="N190" s="60"/>
      <c r="O190" s="60"/>
      <c r="P190" s="60"/>
      <c r="Q190" s="60"/>
      <c r="R190" s="60"/>
      <c r="S190" s="9"/>
      <c r="T190" s="60"/>
      <c r="U190" s="60"/>
      <c r="V190" s="60"/>
      <c r="W190" s="60"/>
      <c r="X190" s="60"/>
      <c r="Y190" s="60"/>
      <c r="Z190" s="60"/>
    </row>
    <row r="191" spans="1:26" x14ac:dyDescent="0.2">
      <c r="A191" s="51"/>
      <c r="B191" s="13"/>
      <c r="C191" s="9"/>
      <c r="D191" s="9"/>
      <c r="E191" s="9"/>
      <c r="F191" s="9"/>
      <c r="G191" s="9"/>
      <c r="H191" s="9"/>
      <c r="I191" s="9"/>
      <c r="J191" s="9"/>
      <c r="K191" s="9"/>
      <c r="L191" s="60"/>
      <c r="M191" s="60"/>
      <c r="N191" s="60"/>
      <c r="O191" s="60"/>
      <c r="P191" s="60"/>
      <c r="Q191" s="60"/>
      <c r="R191" s="60"/>
      <c r="S191" s="9"/>
      <c r="T191" s="60"/>
      <c r="U191" s="60"/>
      <c r="V191" s="60"/>
      <c r="W191" s="60"/>
      <c r="X191" s="60"/>
      <c r="Y191" s="60"/>
      <c r="Z191" s="60"/>
    </row>
    <row r="192" spans="1:26" x14ac:dyDescent="0.2">
      <c r="A192" s="51"/>
      <c r="B192" s="13"/>
      <c r="C192" s="9"/>
      <c r="D192" s="9"/>
      <c r="E192" s="9"/>
      <c r="F192" s="9"/>
      <c r="G192" s="9"/>
      <c r="H192" s="9"/>
      <c r="I192" s="9"/>
      <c r="J192" s="9"/>
      <c r="K192" s="9"/>
      <c r="L192" s="60"/>
      <c r="M192" s="60"/>
      <c r="N192" s="60"/>
      <c r="O192" s="60"/>
      <c r="P192" s="60"/>
      <c r="Q192" s="60"/>
      <c r="R192" s="60"/>
      <c r="S192" s="9"/>
      <c r="T192" s="60"/>
      <c r="U192" s="60"/>
      <c r="V192" s="60"/>
      <c r="W192" s="60"/>
      <c r="X192" s="60"/>
      <c r="Y192" s="60"/>
      <c r="Z192" s="60"/>
    </row>
    <row r="193" spans="1:26" x14ac:dyDescent="0.2">
      <c r="A193" s="51"/>
      <c r="B193" s="13"/>
      <c r="C193" s="9"/>
      <c r="D193" s="9"/>
      <c r="E193" s="9"/>
      <c r="F193" s="9"/>
      <c r="G193" s="9"/>
      <c r="H193" s="9"/>
      <c r="I193" s="9"/>
      <c r="J193" s="9"/>
      <c r="K193" s="9"/>
      <c r="L193" s="60"/>
      <c r="M193" s="60"/>
      <c r="N193" s="60"/>
      <c r="O193" s="60"/>
      <c r="P193" s="60"/>
      <c r="Q193" s="60"/>
      <c r="R193" s="60"/>
      <c r="S193" s="9"/>
      <c r="T193" s="60"/>
      <c r="U193" s="60"/>
      <c r="V193" s="60"/>
      <c r="W193" s="60"/>
      <c r="X193" s="60"/>
      <c r="Y193" s="60"/>
      <c r="Z193" s="60"/>
    </row>
    <row r="194" spans="1:26" x14ac:dyDescent="0.2">
      <c r="A194" s="51"/>
      <c r="B194" s="13"/>
      <c r="C194" s="9"/>
      <c r="D194" s="9"/>
      <c r="E194" s="9"/>
      <c r="F194" s="9"/>
      <c r="G194" s="9"/>
      <c r="H194" s="9"/>
      <c r="I194" s="9"/>
      <c r="J194" s="9"/>
      <c r="K194" s="9"/>
      <c r="L194" s="60"/>
      <c r="M194" s="60"/>
      <c r="N194" s="60"/>
      <c r="O194" s="60"/>
      <c r="P194" s="60"/>
      <c r="Q194" s="60"/>
      <c r="R194" s="60"/>
      <c r="S194" s="9"/>
      <c r="T194" s="60"/>
      <c r="U194" s="60"/>
      <c r="V194" s="60"/>
      <c r="W194" s="60"/>
      <c r="X194" s="60"/>
      <c r="Y194" s="60"/>
      <c r="Z194" s="60"/>
    </row>
    <row r="195" spans="1:26" x14ac:dyDescent="0.2">
      <c r="A195" s="51"/>
      <c r="B195" s="13"/>
      <c r="C195" s="9"/>
      <c r="D195" s="9"/>
      <c r="E195" s="9"/>
      <c r="F195" s="9"/>
      <c r="G195" s="9"/>
      <c r="H195" s="9"/>
      <c r="I195" s="9"/>
      <c r="J195" s="9"/>
      <c r="K195" s="9"/>
      <c r="L195" s="60"/>
      <c r="M195" s="60"/>
      <c r="N195" s="60"/>
      <c r="O195" s="60"/>
      <c r="P195" s="60"/>
      <c r="Q195" s="60"/>
      <c r="R195" s="60"/>
      <c r="S195" s="9"/>
      <c r="T195" s="60"/>
      <c r="U195" s="60"/>
      <c r="V195" s="60"/>
      <c r="W195" s="60"/>
      <c r="X195" s="60"/>
      <c r="Y195" s="60"/>
      <c r="Z195" s="60"/>
    </row>
    <row r="196" spans="1:26" x14ac:dyDescent="0.2">
      <c r="A196" s="51"/>
      <c r="B196" s="13"/>
      <c r="C196" s="9"/>
      <c r="D196" s="9"/>
      <c r="E196" s="9"/>
      <c r="F196" s="9"/>
      <c r="G196" s="9"/>
      <c r="H196" s="9"/>
      <c r="I196" s="9"/>
      <c r="J196" s="9"/>
      <c r="K196" s="9"/>
      <c r="L196" s="60"/>
      <c r="M196" s="60"/>
      <c r="N196" s="60"/>
      <c r="O196" s="60"/>
      <c r="P196" s="60"/>
      <c r="Q196" s="60"/>
      <c r="R196" s="60"/>
      <c r="S196" s="9"/>
      <c r="T196" s="60"/>
      <c r="U196" s="60"/>
      <c r="V196" s="60"/>
      <c r="W196" s="60"/>
      <c r="X196" s="60"/>
      <c r="Y196" s="60"/>
      <c r="Z196" s="60"/>
    </row>
    <row r="197" spans="1:26" x14ac:dyDescent="0.2">
      <c r="A197" s="51"/>
      <c r="B197" s="13"/>
      <c r="C197" s="9"/>
      <c r="D197" s="9"/>
      <c r="E197" s="9"/>
      <c r="F197" s="9"/>
      <c r="G197" s="9"/>
      <c r="H197" s="9"/>
      <c r="I197" s="9"/>
      <c r="J197" s="9"/>
      <c r="K197" s="9"/>
      <c r="L197" s="60"/>
      <c r="M197" s="60"/>
      <c r="N197" s="60"/>
      <c r="O197" s="60"/>
      <c r="P197" s="60"/>
      <c r="Q197" s="60"/>
      <c r="R197" s="60"/>
      <c r="S197" s="9"/>
      <c r="T197" s="60"/>
      <c r="U197" s="60"/>
      <c r="V197" s="60"/>
      <c r="W197" s="60"/>
      <c r="X197" s="60"/>
      <c r="Y197" s="60"/>
      <c r="Z197" s="60"/>
    </row>
    <row r="198" spans="1:26" x14ac:dyDescent="0.2">
      <c r="A198" s="51"/>
      <c r="B198" s="13"/>
      <c r="C198" s="9"/>
      <c r="D198" s="9"/>
      <c r="E198" s="9"/>
      <c r="F198" s="9"/>
      <c r="G198" s="9"/>
      <c r="H198" s="9"/>
      <c r="I198" s="9"/>
      <c r="J198" s="9"/>
      <c r="K198" s="9"/>
      <c r="L198" s="60"/>
      <c r="M198" s="60"/>
      <c r="N198" s="60"/>
      <c r="O198" s="60"/>
      <c r="P198" s="60"/>
      <c r="Q198" s="60"/>
      <c r="R198" s="60"/>
      <c r="S198" s="9"/>
      <c r="T198" s="60"/>
      <c r="U198" s="60"/>
      <c r="V198" s="60"/>
      <c r="W198" s="60"/>
      <c r="X198" s="60"/>
      <c r="Y198" s="60"/>
      <c r="Z198" s="60"/>
    </row>
    <row r="199" spans="1:26" x14ac:dyDescent="0.2">
      <c r="A199" s="51"/>
      <c r="B199" s="13"/>
      <c r="C199" s="9"/>
      <c r="D199" s="9"/>
      <c r="E199" s="9"/>
      <c r="F199" s="9"/>
      <c r="G199" s="9"/>
      <c r="H199" s="9"/>
      <c r="I199" s="9"/>
      <c r="J199" s="9"/>
      <c r="K199" s="9"/>
      <c r="L199" s="60"/>
      <c r="M199" s="60"/>
      <c r="N199" s="60"/>
      <c r="O199" s="60"/>
      <c r="P199" s="60"/>
      <c r="Q199" s="60"/>
      <c r="R199" s="60"/>
      <c r="S199" s="9"/>
      <c r="T199" s="60"/>
      <c r="U199" s="60"/>
      <c r="V199" s="60"/>
      <c r="W199" s="60"/>
      <c r="X199" s="60"/>
      <c r="Y199" s="60"/>
      <c r="Z199" s="60"/>
    </row>
    <row r="200" spans="1:26" x14ac:dyDescent="0.2">
      <c r="A200" s="51"/>
      <c r="B200" s="13"/>
      <c r="C200" s="9"/>
      <c r="D200" s="9"/>
      <c r="E200" s="9"/>
      <c r="F200" s="9"/>
      <c r="G200" s="9"/>
      <c r="H200" s="9"/>
      <c r="I200" s="9"/>
      <c r="J200" s="9"/>
      <c r="K200" s="9"/>
      <c r="L200" s="60"/>
      <c r="M200" s="60"/>
      <c r="N200" s="60"/>
      <c r="O200" s="60"/>
      <c r="P200" s="60"/>
      <c r="Q200" s="60"/>
      <c r="R200" s="60"/>
      <c r="S200" s="9"/>
      <c r="T200" s="60"/>
      <c r="U200" s="60"/>
      <c r="V200" s="60"/>
      <c r="W200" s="60"/>
      <c r="X200" s="60"/>
      <c r="Y200" s="60"/>
      <c r="Z200" s="60"/>
    </row>
    <row r="201" spans="1:26" x14ac:dyDescent="0.2">
      <c r="A201" s="51"/>
      <c r="B201" s="13"/>
      <c r="C201" s="9"/>
      <c r="D201" s="9"/>
      <c r="E201" s="9"/>
      <c r="F201" s="9"/>
      <c r="G201" s="9"/>
      <c r="H201" s="9"/>
      <c r="I201" s="9"/>
      <c r="J201" s="9"/>
      <c r="K201" s="9"/>
      <c r="L201" s="60"/>
      <c r="M201" s="60"/>
      <c r="N201" s="60"/>
      <c r="O201" s="60"/>
      <c r="P201" s="60"/>
      <c r="Q201" s="60"/>
      <c r="R201" s="60"/>
      <c r="S201" s="9"/>
      <c r="T201" s="60"/>
      <c r="U201" s="60"/>
      <c r="V201" s="60"/>
      <c r="W201" s="60"/>
      <c r="X201" s="60"/>
      <c r="Y201" s="60"/>
      <c r="Z201" s="60"/>
    </row>
    <row r="202" spans="1:26" x14ac:dyDescent="0.2">
      <c r="A202" s="51"/>
      <c r="B202" s="13"/>
      <c r="C202" s="9"/>
      <c r="D202" s="9"/>
      <c r="E202" s="9"/>
      <c r="F202" s="9"/>
      <c r="G202" s="9"/>
      <c r="H202" s="9"/>
      <c r="I202" s="9"/>
      <c r="J202" s="9"/>
      <c r="K202" s="9"/>
      <c r="L202" s="60"/>
      <c r="M202" s="60"/>
      <c r="N202" s="60"/>
      <c r="O202" s="60"/>
      <c r="P202" s="60"/>
      <c r="Q202" s="60"/>
      <c r="R202" s="60"/>
      <c r="S202" s="9"/>
      <c r="T202" s="60"/>
      <c r="U202" s="60"/>
      <c r="V202" s="60"/>
      <c r="W202" s="60"/>
      <c r="X202" s="60"/>
      <c r="Y202" s="60"/>
      <c r="Z202" s="60"/>
    </row>
    <row r="203" spans="1:26" x14ac:dyDescent="0.2">
      <c r="A203" s="51"/>
      <c r="B203" s="13"/>
      <c r="C203" s="9"/>
      <c r="D203" s="9"/>
      <c r="E203" s="9"/>
      <c r="F203" s="9"/>
      <c r="G203" s="9"/>
      <c r="H203" s="9"/>
      <c r="I203" s="9"/>
      <c r="J203" s="9"/>
      <c r="K203" s="9"/>
      <c r="L203" s="60"/>
      <c r="M203" s="60"/>
      <c r="N203" s="60"/>
      <c r="O203" s="60"/>
      <c r="P203" s="60"/>
      <c r="Q203" s="60"/>
      <c r="R203" s="60"/>
      <c r="S203" s="9"/>
      <c r="T203" s="60"/>
      <c r="U203" s="60"/>
      <c r="V203" s="60"/>
      <c r="W203" s="60"/>
      <c r="X203" s="60"/>
      <c r="Y203" s="60"/>
      <c r="Z203" s="60"/>
    </row>
    <row r="204" spans="1:26" x14ac:dyDescent="0.2">
      <c r="A204" s="51"/>
      <c r="B204" s="13"/>
      <c r="C204" s="9"/>
      <c r="D204" s="9"/>
      <c r="E204" s="9"/>
      <c r="F204" s="9"/>
      <c r="G204" s="9"/>
      <c r="H204" s="9"/>
      <c r="I204" s="9"/>
      <c r="J204" s="9"/>
      <c r="K204" s="9"/>
      <c r="L204" s="60"/>
      <c r="M204" s="60"/>
      <c r="N204" s="60"/>
      <c r="O204" s="60"/>
      <c r="P204" s="60"/>
      <c r="Q204" s="60"/>
      <c r="R204" s="60"/>
      <c r="S204" s="9"/>
      <c r="T204" s="60"/>
      <c r="U204" s="60"/>
      <c r="V204" s="60"/>
      <c r="W204" s="60"/>
      <c r="X204" s="60"/>
      <c r="Y204" s="60"/>
      <c r="Z204" s="60"/>
    </row>
    <row r="205" spans="1:26" x14ac:dyDescent="0.2">
      <c r="A205" s="51"/>
      <c r="B205" s="13"/>
      <c r="C205" s="9"/>
      <c r="D205" s="9"/>
      <c r="E205" s="9"/>
      <c r="F205" s="9"/>
      <c r="G205" s="9"/>
      <c r="H205" s="9"/>
      <c r="I205" s="9"/>
      <c r="J205" s="9"/>
      <c r="K205" s="9"/>
      <c r="L205" s="60"/>
      <c r="M205" s="60"/>
      <c r="N205" s="60"/>
      <c r="O205" s="60"/>
      <c r="P205" s="60"/>
      <c r="Q205" s="60"/>
      <c r="R205" s="60"/>
      <c r="S205" s="9"/>
      <c r="T205" s="60"/>
      <c r="U205" s="60"/>
      <c r="V205" s="60"/>
      <c r="W205" s="60"/>
      <c r="X205" s="60"/>
      <c r="Y205" s="60"/>
      <c r="Z205" s="60"/>
    </row>
    <row r="206" spans="1:26" x14ac:dyDescent="0.2">
      <c r="A206" s="51"/>
      <c r="B206" s="13"/>
      <c r="C206" s="9"/>
      <c r="D206" s="9"/>
      <c r="E206" s="9"/>
      <c r="F206" s="9"/>
      <c r="G206" s="9"/>
      <c r="H206" s="9"/>
      <c r="I206" s="9"/>
      <c r="J206" s="9"/>
      <c r="K206" s="9"/>
      <c r="L206" s="60"/>
      <c r="M206" s="60"/>
      <c r="N206" s="60"/>
      <c r="O206" s="60"/>
      <c r="P206" s="60"/>
      <c r="Q206" s="60"/>
      <c r="R206" s="60"/>
      <c r="S206" s="9"/>
      <c r="T206" s="60"/>
      <c r="U206" s="60"/>
      <c r="V206" s="60"/>
      <c r="W206" s="60"/>
      <c r="X206" s="60"/>
      <c r="Y206" s="60"/>
      <c r="Z206" s="60"/>
    </row>
    <row r="207" spans="1:26" x14ac:dyDescent="0.2">
      <c r="A207" s="51"/>
      <c r="B207" s="13"/>
      <c r="C207" s="9"/>
      <c r="D207" s="9"/>
      <c r="E207" s="9"/>
      <c r="F207" s="9"/>
      <c r="G207" s="9"/>
      <c r="H207" s="9"/>
      <c r="I207" s="9"/>
      <c r="J207" s="9"/>
      <c r="K207" s="9"/>
      <c r="L207" s="60"/>
      <c r="M207" s="60"/>
      <c r="N207" s="60"/>
      <c r="O207" s="60"/>
      <c r="P207" s="60"/>
      <c r="Q207" s="60"/>
      <c r="R207" s="60"/>
      <c r="S207" s="9"/>
      <c r="T207" s="60"/>
      <c r="U207" s="60"/>
      <c r="V207" s="60"/>
      <c r="W207" s="60"/>
      <c r="X207" s="60"/>
      <c r="Y207" s="60"/>
      <c r="Z207" s="60"/>
    </row>
    <row r="208" spans="1:26" x14ac:dyDescent="0.2">
      <c r="A208" s="51"/>
      <c r="B208" s="13"/>
      <c r="C208" s="9"/>
      <c r="D208" s="9"/>
      <c r="E208" s="9"/>
      <c r="F208" s="9"/>
      <c r="G208" s="9"/>
      <c r="H208" s="9"/>
      <c r="I208" s="9"/>
      <c r="J208" s="9"/>
      <c r="K208" s="9"/>
      <c r="L208" s="60"/>
      <c r="M208" s="60"/>
      <c r="N208" s="60"/>
      <c r="O208" s="60"/>
      <c r="P208" s="60"/>
      <c r="Q208" s="60"/>
      <c r="R208" s="60"/>
      <c r="S208" s="9"/>
      <c r="T208" s="60"/>
      <c r="U208" s="60"/>
      <c r="V208" s="60"/>
      <c r="W208" s="60"/>
      <c r="X208" s="60"/>
      <c r="Y208" s="60"/>
      <c r="Z208" s="60"/>
    </row>
    <row r="209" spans="1:26" x14ac:dyDescent="0.2">
      <c r="A209" s="51"/>
      <c r="B209" s="13"/>
      <c r="C209" s="9"/>
      <c r="D209" s="9"/>
      <c r="E209" s="9"/>
      <c r="F209" s="9"/>
      <c r="G209" s="9"/>
      <c r="H209" s="9"/>
      <c r="I209" s="9"/>
      <c r="J209" s="9"/>
      <c r="K209" s="9"/>
      <c r="L209" s="60"/>
      <c r="M209" s="60"/>
      <c r="N209" s="60"/>
      <c r="O209" s="60"/>
      <c r="P209" s="60"/>
      <c r="Q209" s="60"/>
      <c r="R209" s="60"/>
      <c r="S209" s="9"/>
      <c r="T209" s="60"/>
      <c r="U209" s="60"/>
      <c r="V209" s="60"/>
      <c r="W209" s="60"/>
      <c r="X209" s="60"/>
      <c r="Y209" s="60"/>
      <c r="Z209" s="60"/>
    </row>
    <row r="210" spans="1:26" x14ac:dyDescent="0.2">
      <c r="A210" s="51"/>
      <c r="B210" s="13"/>
      <c r="C210" s="9"/>
      <c r="D210" s="9"/>
      <c r="E210" s="9"/>
      <c r="F210" s="9"/>
      <c r="G210" s="9"/>
      <c r="H210" s="9"/>
      <c r="I210" s="9"/>
      <c r="J210" s="9"/>
      <c r="K210" s="9"/>
      <c r="L210" s="60"/>
      <c r="M210" s="60"/>
      <c r="N210" s="60"/>
      <c r="O210" s="60"/>
      <c r="P210" s="60"/>
      <c r="Q210" s="60"/>
      <c r="R210" s="60"/>
      <c r="S210" s="9"/>
      <c r="T210" s="60"/>
      <c r="U210" s="60"/>
      <c r="V210" s="60"/>
      <c r="W210" s="60"/>
      <c r="X210" s="60"/>
      <c r="Y210" s="60"/>
      <c r="Z210" s="60"/>
    </row>
    <row r="211" spans="1:26" x14ac:dyDescent="0.2">
      <c r="A211" s="51"/>
      <c r="B211" s="13"/>
      <c r="C211" s="9"/>
      <c r="D211" s="9"/>
      <c r="E211" s="9"/>
      <c r="F211" s="9"/>
      <c r="G211" s="9"/>
      <c r="H211" s="9"/>
      <c r="I211" s="9"/>
      <c r="J211" s="9"/>
      <c r="K211" s="9"/>
      <c r="L211" s="60"/>
      <c r="M211" s="60"/>
      <c r="N211" s="60"/>
      <c r="O211" s="60"/>
      <c r="P211" s="60"/>
      <c r="Q211" s="60"/>
      <c r="R211" s="60"/>
      <c r="S211" s="9"/>
      <c r="T211" s="60"/>
      <c r="U211" s="60"/>
      <c r="V211" s="60"/>
      <c r="W211" s="60"/>
      <c r="X211" s="60"/>
      <c r="Y211" s="60"/>
      <c r="Z211" s="60"/>
    </row>
    <row r="212" spans="1:26" x14ac:dyDescent="0.2">
      <c r="A212" s="51"/>
      <c r="B212" s="13"/>
      <c r="C212" s="9"/>
      <c r="D212" s="9"/>
      <c r="E212" s="9"/>
      <c r="F212" s="9"/>
      <c r="G212" s="9"/>
      <c r="H212" s="9"/>
      <c r="I212" s="9"/>
      <c r="J212" s="9"/>
      <c r="K212" s="9"/>
      <c r="L212" s="60"/>
      <c r="M212" s="60"/>
      <c r="N212" s="60"/>
      <c r="O212" s="60"/>
      <c r="P212" s="60"/>
      <c r="Q212" s="60"/>
      <c r="R212" s="60"/>
      <c r="S212" s="9"/>
      <c r="T212" s="60"/>
      <c r="U212" s="60"/>
      <c r="V212" s="60"/>
      <c r="W212" s="60"/>
      <c r="X212" s="60"/>
      <c r="Y212" s="60"/>
      <c r="Z212" s="60"/>
    </row>
    <row r="213" spans="1:26" x14ac:dyDescent="0.2">
      <c r="A213" s="51"/>
      <c r="B213" s="13"/>
      <c r="C213" s="9"/>
      <c r="D213" s="9"/>
      <c r="E213" s="9"/>
      <c r="F213" s="9"/>
      <c r="G213" s="9"/>
      <c r="H213" s="9"/>
      <c r="I213" s="9"/>
      <c r="J213" s="9"/>
      <c r="K213" s="9"/>
      <c r="L213" s="60"/>
      <c r="M213" s="60"/>
      <c r="N213" s="60"/>
      <c r="O213" s="60"/>
      <c r="P213" s="60"/>
      <c r="Q213" s="60"/>
      <c r="R213" s="60"/>
      <c r="S213" s="9"/>
      <c r="T213" s="60"/>
      <c r="U213" s="60"/>
      <c r="V213" s="60"/>
      <c r="W213" s="60"/>
      <c r="X213" s="60"/>
      <c r="Y213" s="60"/>
      <c r="Z213" s="60"/>
    </row>
    <row r="214" spans="1:26" x14ac:dyDescent="0.2">
      <c r="A214" s="51"/>
      <c r="B214" s="13"/>
      <c r="C214" s="9"/>
      <c r="D214" s="9"/>
      <c r="E214" s="9"/>
      <c r="F214" s="9"/>
      <c r="G214" s="9"/>
      <c r="H214" s="9"/>
      <c r="I214" s="9"/>
      <c r="J214" s="9"/>
      <c r="K214" s="9"/>
      <c r="L214" s="60"/>
      <c r="M214" s="60"/>
      <c r="N214" s="60"/>
      <c r="O214" s="60"/>
      <c r="P214" s="60"/>
      <c r="Q214" s="60"/>
      <c r="R214" s="60"/>
      <c r="S214" s="9"/>
      <c r="T214" s="60"/>
      <c r="U214" s="60"/>
      <c r="V214" s="60"/>
      <c r="W214" s="60"/>
      <c r="X214" s="60"/>
      <c r="Y214" s="60"/>
      <c r="Z214" s="60"/>
    </row>
    <row r="215" spans="1:26" x14ac:dyDescent="0.2">
      <c r="A215" s="51"/>
      <c r="B215" s="13"/>
      <c r="C215" s="9"/>
      <c r="D215" s="9"/>
      <c r="E215" s="9"/>
      <c r="F215" s="9"/>
      <c r="G215" s="9"/>
      <c r="H215" s="9"/>
      <c r="I215" s="9"/>
      <c r="J215" s="9"/>
      <c r="K215" s="9"/>
      <c r="L215" s="60"/>
      <c r="M215" s="60"/>
      <c r="N215" s="60"/>
      <c r="O215" s="60"/>
      <c r="P215" s="60"/>
      <c r="Q215" s="60"/>
      <c r="R215" s="60"/>
      <c r="S215" s="9"/>
      <c r="T215" s="60"/>
      <c r="U215" s="60"/>
      <c r="V215" s="60"/>
      <c r="W215" s="60"/>
      <c r="X215" s="60"/>
      <c r="Y215" s="60"/>
      <c r="Z215" s="60"/>
    </row>
    <row r="216" spans="1:26" x14ac:dyDescent="0.2">
      <c r="A216" s="51"/>
      <c r="B216" s="13"/>
      <c r="C216" s="9"/>
      <c r="D216" s="9"/>
      <c r="E216" s="9"/>
      <c r="F216" s="9"/>
      <c r="G216" s="9"/>
      <c r="H216" s="9"/>
      <c r="I216" s="9"/>
      <c r="J216" s="9"/>
      <c r="K216" s="9"/>
      <c r="L216" s="60"/>
      <c r="M216" s="60"/>
      <c r="N216" s="60"/>
      <c r="O216" s="60"/>
      <c r="P216" s="60"/>
      <c r="Q216" s="60"/>
      <c r="R216" s="60"/>
      <c r="S216" s="9"/>
      <c r="T216" s="60"/>
      <c r="U216" s="60"/>
      <c r="V216" s="60"/>
      <c r="W216" s="60"/>
      <c r="X216" s="60"/>
      <c r="Y216" s="60"/>
      <c r="Z216" s="60"/>
    </row>
    <row r="217" spans="1:26" x14ac:dyDescent="0.2">
      <c r="A217" s="51"/>
      <c r="B217" s="13"/>
      <c r="C217" s="9"/>
      <c r="D217" s="9"/>
      <c r="E217" s="9"/>
      <c r="F217" s="9"/>
      <c r="G217" s="9"/>
      <c r="H217" s="9"/>
      <c r="I217" s="9"/>
      <c r="J217" s="9"/>
      <c r="K217" s="9"/>
      <c r="L217" s="60"/>
      <c r="M217" s="60"/>
      <c r="N217" s="60"/>
      <c r="O217" s="60"/>
      <c r="P217" s="60"/>
      <c r="Q217" s="60"/>
      <c r="R217" s="60"/>
      <c r="S217" s="9"/>
      <c r="T217" s="60"/>
      <c r="U217" s="60"/>
      <c r="V217" s="60"/>
      <c r="W217" s="60"/>
      <c r="X217" s="60"/>
      <c r="Y217" s="60"/>
      <c r="Z217" s="60"/>
    </row>
    <row r="218" spans="1:26" x14ac:dyDescent="0.2">
      <c r="A218" s="51"/>
      <c r="B218" s="13"/>
      <c r="C218" s="9"/>
      <c r="D218" s="9"/>
      <c r="E218" s="9"/>
      <c r="F218" s="9"/>
      <c r="G218" s="9"/>
      <c r="H218" s="9"/>
      <c r="I218" s="9"/>
      <c r="J218" s="9"/>
      <c r="K218" s="9"/>
      <c r="L218" s="60"/>
      <c r="M218" s="60"/>
      <c r="N218" s="60"/>
      <c r="O218" s="60"/>
      <c r="P218" s="60"/>
      <c r="Q218" s="60"/>
      <c r="R218" s="60"/>
      <c r="S218" s="9"/>
      <c r="T218" s="60"/>
      <c r="U218" s="60"/>
      <c r="V218" s="60"/>
      <c r="W218" s="60"/>
      <c r="X218" s="60"/>
      <c r="Y218" s="60"/>
      <c r="Z218" s="60"/>
    </row>
    <row r="219" spans="1:26" x14ac:dyDescent="0.2">
      <c r="A219" s="51"/>
      <c r="B219" s="13"/>
      <c r="C219" s="9"/>
      <c r="D219" s="9"/>
      <c r="E219" s="9"/>
      <c r="F219" s="9"/>
      <c r="G219" s="9"/>
      <c r="H219" s="9"/>
      <c r="I219" s="9"/>
      <c r="J219" s="9"/>
      <c r="K219" s="9"/>
      <c r="L219" s="60"/>
      <c r="M219" s="60"/>
      <c r="N219" s="60"/>
      <c r="O219" s="60"/>
      <c r="P219" s="60"/>
      <c r="Q219" s="60"/>
      <c r="R219" s="60"/>
      <c r="S219" s="9"/>
      <c r="T219" s="60"/>
      <c r="U219" s="60"/>
      <c r="V219" s="60"/>
      <c r="W219" s="60"/>
      <c r="X219" s="60"/>
      <c r="Y219" s="60"/>
      <c r="Z219" s="60"/>
    </row>
    <row r="220" spans="1:26" x14ac:dyDescent="0.2">
      <c r="A220" s="51"/>
      <c r="B220" s="13"/>
      <c r="C220" s="9"/>
      <c r="D220" s="9"/>
      <c r="E220" s="9"/>
      <c r="F220" s="9"/>
      <c r="G220" s="9"/>
      <c r="H220" s="9"/>
      <c r="I220" s="9"/>
      <c r="J220" s="9"/>
      <c r="K220" s="9"/>
      <c r="L220" s="60"/>
      <c r="M220" s="60"/>
      <c r="N220" s="60"/>
      <c r="O220" s="60"/>
      <c r="P220" s="60"/>
      <c r="Q220" s="60"/>
      <c r="R220" s="60"/>
      <c r="S220" s="9"/>
      <c r="T220" s="60"/>
      <c r="U220" s="60"/>
      <c r="V220" s="60"/>
      <c r="W220" s="60"/>
      <c r="X220" s="60"/>
      <c r="Y220" s="60"/>
      <c r="Z220" s="60"/>
    </row>
    <row r="221" spans="1:26" x14ac:dyDescent="0.2">
      <c r="A221" s="51"/>
      <c r="B221" s="13"/>
      <c r="C221" s="9"/>
      <c r="D221" s="9"/>
      <c r="E221" s="9"/>
      <c r="F221" s="9"/>
      <c r="G221" s="9"/>
      <c r="H221" s="9"/>
      <c r="I221" s="9"/>
      <c r="J221" s="9"/>
      <c r="K221" s="9"/>
      <c r="L221" s="60"/>
      <c r="M221" s="60"/>
      <c r="N221" s="60"/>
      <c r="O221" s="60"/>
      <c r="P221" s="60"/>
      <c r="Q221" s="60"/>
      <c r="R221" s="60"/>
      <c r="S221" s="9"/>
      <c r="T221" s="60"/>
      <c r="U221" s="60"/>
      <c r="V221" s="60"/>
      <c r="W221" s="60"/>
      <c r="X221" s="60"/>
      <c r="Y221" s="60"/>
      <c r="Z221" s="60"/>
    </row>
    <row r="222" spans="1:26" x14ac:dyDescent="0.2">
      <c r="A222" s="51"/>
      <c r="B222" s="13"/>
      <c r="C222" s="9"/>
      <c r="D222" s="9"/>
      <c r="E222" s="9"/>
      <c r="F222" s="9"/>
      <c r="G222" s="9"/>
      <c r="H222" s="9"/>
      <c r="I222" s="9"/>
      <c r="J222" s="9"/>
      <c r="K222" s="9"/>
      <c r="L222" s="60"/>
      <c r="M222" s="60"/>
      <c r="N222" s="60"/>
      <c r="O222" s="60"/>
      <c r="P222" s="60"/>
      <c r="Q222" s="60"/>
      <c r="R222" s="60"/>
      <c r="S222" s="9"/>
      <c r="T222" s="60"/>
      <c r="U222" s="60"/>
      <c r="V222" s="60"/>
      <c r="W222" s="60"/>
      <c r="X222" s="60"/>
      <c r="Y222" s="60"/>
      <c r="Z222" s="60"/>
    </row>
    <row r="223" spans="1:26" x14ac:dyDescent="0.2">
      <c r="A223" s="51"/>
      <c r="B223" s="13"/>
      <c r="C223" s="9"/>
      <c r="D223" s="9"/>
      <c r="E223" s="9"/>
      <c r="F223" s="9"/>
      <c r="G223" s="9"/>
      <c r="H223" s="9"/>
      <c r="I223" s="9"/>
      <c r="J223" s="9"/>
      <c r="K223" s="9"/>
      <c r="L223" s="60"/>
      <c r="M223" s="60"/>
      <c r="N223" s="60"/>
      <c r="O223" s="60"/>
      <c r="P223" s="60"/>
      <c r="Q223" s="60"/>
      <c r="R223" s="60"/>
      <c r="S223" s="9"/>
      <c r="T223" s="60"/>
      <c r="U223" s="60"/>
      <c r="V223" s="60"/>
      <c r="W223" s="60"/>
      <c r="X223" s="60"/>
      <c r="Y223" s="60"/>
      <c r="Z223" s="60"/>
    </row>
    <row r="224" spans="1:26" x14ac:dyDescent="0.2">
      <c r="A224" s="51"/>
      <c r="B224" s="13"/>
      <c r="C224" s="9"/>
      <c r="D224" s="9"/>
      <c r="E224" s="9"/>
      <c r="F224" s="9"/>
      <c r="G224" s="9"/>
      <c r="H224" s="9"/>
      <c r="I224" s="9"/>
      <c r="J224" s="9"/>
      <c r="K224" s="9"/>
      <c r="L224" s="60"/>
      <c r="M224" s="60"/>
      <c r="N224" s="60"/>
      <c r="O224" s="60"/>
      <c r="P224" s="60"/>
      <c r="Q224" s="60"/>
      <c r="R224" s="60"/>
      <c r="S224" s="9"/>
      <c r="T224" s="60"/>
      <c r="U224" s="60"/>
      <c r="V224" s="60"/>
      <c r="W224" s="60"/>
      <c r="X224" s="60"/>
      <c r="Y224" s="60"/>
      <c r="Z224" s="60"/>
    </row>
    <row r="225" spans="1:26" x14ac:dyDescent="0.2">
      <c r="A225" s="51"/>
      <c r="B225" s="13"/>
      <c r="C225" s="9"/>
      <c r="D225" s="9"/>
      <c r="E225" s="9"/>
      <c r="F225" s="9"/>
      <c r="G225" s="9"/>
      <c r="H225" s="9"/>
      <c r="I225" s="9"/>
      <c r="J225" s="9"/>
      <c r="K225" s="9"/>
      <c r="L225" s="60"/>
      <c r="M225" s="60"/>
      <c r="N225" s="60"/>
      <c r="O225" s="60"/>
      <c r="P225" s="60"/>
      <c r="Q225" s="60"/>
      <c r="R225" s="60"/>
      <c r="S225" s="9"/>
      <c r="T225" s="60"/>
      <c r="U225" s="60"/>
      <c r="V225" s="60"/>
      <c r="W225" s="60"/>
      <c r="X225" s="60"/>
      <c r="Y225" s="60"/>
      <c r="Z225" s="60"/>
    </row>
    <row r="226" spans="1:26" x14ac:dyDescent="0.2">
      <c r="A226" s="51"/>
      <c r="B226" s="13"/>
      <c r="C226" s="9"/>
      <c r="D226" s="9"/>
      <c r="E226" s="9"/>
      <c r="F226" s="9"/>
      <c r="G226" s="9"/>
      <c r="H226" s="9"/>
      <c r="I226" s="9"/>
      <c r="J226" s="9"/>
      <c r="K226" s="9"/>
      <c r="L226" s="60"/>
      <c r="M226" s="60"/>
      <c r="N226" s="60"/>
      <c r="O226" s="60"/>
      <c r="P226" s="60"/>
      <c r="Q226" s="60"/>
      <c r="R226" s="60"/>
      <c r="S226" s="9"/>
      <c r="T226" s="60"/>
      <c r="U226" s="60"/>
      <c r="V226" s="60"/>
      <c r="W226" s="60"/>
      <c r="X226" s="60"/>
      <c r="Y226" s="60"/>
      <c r="Z226" s="60"/>
    </row>
    <row r="227" spans="1:26" x14ac:dyDescent="0.2">
      <c r="A227" s="51"/>
      <c r="B227" s="13"/>
      <c r="C227" s="9"/>
      <c r="D227" s="9"/>
      <c r="E227" s="9"/>
      <c r="F227" s="9"/>
      <c r="G227" s="9"/>
      <c r="H227" s="9"/>
      <c r="I227" s="9"/>
      <c r="J227" s="9"/>
      <c r="K227" s="9"/>
      <c r="L227" s="60"/>
      <c r="M227" s="60"/>
      <c r="N227" s="60"/>
      <c r="O227" s="60"/>
      <c r="P227" s="60"/>
      <c r="Q227" s="60"/>
      <c r="R227" s="60"/>
      <c r="S227" s="9"/>
      <c r="T227" s="60"/>
      <c r="U227" s="60"/>
      <c r="V227" s="60"/>
      <c r="W227" s="60"/>
      <c r="X227" s="60"/>
      <c r="Y227" s="60"/>
      <c r="Z227" s="60"/>
    </row>
    <row r="228" spans="1:26" x14ac:dyDescent="0.2">
      <c r="A228" s="51"/>
      <c r="B228" s="13"/>
      <c r="C228" s="9"/>
      <c r="D228" s="9"/>
      <c r="E228" s="9"/>
      <c r="F228" s="9"/>
      <c r="G228" s="9"/>
      <c r="H228" s="9"/>
      <c r="I228" s="9"/>
      <c r="J228" s="9"/>
      <c r="K228" s="9"/>
      <c r="L228" s="60"/>
      <c r="M228" s="60"/>
      <c r="N228" s="60"/>
      <c r="O228" s="60"/>
      <c r="P228" s="60"/>
      <c r="Q228" s="60"/>
      <c r="R228" s="60"/>
      <c r="S228" s="9"/>
      <c r="T228" s="60"/>
      <c r="U228" s="60"/>
      <c r="V228" s="60"/>
      <c r="W228" s="60"/>
      <c r="X228" s="60"/>
      <c r="Y228" s="60"/>
      <c r="Z228" s="60"/>
    </row>
    <row r="229" spans="1:26" x14ac:dyDescent="0.2">
      <c r="A229" s="51"/>
      <c r="B229" s="13"/>
      <c r="C229" s="9"/>
      <c r="D229" s="9"/>
      <c r="E229" s="9"/>
      <c r="F229" s="9"/>
      <c r="G229" s="9"/>
      <c r="H229" s="9"/>
      <c r="I229" s="9"/>
      <c r="J229" s="9"/>
      <c r="K229" s="9"/>
      <c r="L229" s="60"/>
      <c r="M229" s="60"/>
      <c r="N229" s="60"/>
      <c r="O229" s="60"/>
      <c r="P229" s="60"/>
      <c r="Q229" s="60"/>
      <c r="R229" s="60"/>
      <c r="S229" s="9"/>
      <c r="T229" s="60"/>
      <c r="U229" s="60"/>
      <c r="V229" s="60"/>
      <c r="W229" s="60"/>
      <c r="X229" s="60"/>
      <c r="Y229" s="60"/>
      <c r="Z229" s="60"/>
    </row>
    <row r="230" spans="1:26" x14ac:dyDescent="0.2">
      <c r="A230" s="51"/>
      <c r="B230" s="13"/>
      <c r="C230" s="9"/>
      <c r="D230" s="9"/>
      <c r="E230" s="9"/>
      <c r="F230" s="9"/>
      <c r="G230" s="9"/>
      <c r="H230" s="9"/>
      <c r="I230" s="9"/>
      <c r="J230" s="9"/>
      <c r="K230" s="9"/>
      <c r="L230" s="60"/>
      <c r="M230" s="60"/>
      <c r="N230" s="60"/>
      <c r="O230" s="60"/>
      <c r="P230" s="60"/>
      <c r="Q230" s="60"/>
      <c r="R230" s="60"/>
      <c r="S230" s="9"/>
      <c r="T230" s="60"/>
      <c r="U230" s="60"/>
      <c r="V230" s="60"/>
      <c r="W230" s="60"/>
      <c r="X230" s="60"/>
      <c r="Y230" s="60"/>
      <c r="Z230" s="60"/>
    </row>
    <row r="231" spans="1:26" x14ac:dyDescent="0.2">
      <c r="A231" s="51"/>
      <c r="B231" s="13"/>
      <c r="C231" s="9"/>
      <c r="D231" s="9"/>
      <c r="E231" s="9"/>
      <c r="F231" s="9"/>
      <c r="G231" s="9"/>
      <c r="H231" s="9"/>
      <c r="I231" s="9"/>
      <c r="J231" s="9"/>
      <c r="K231" s="9"/>
      <c r="L231" s="60"/>
      <c r="M231" s="60"/>
      <c r="N231" s="60"/>
      <c r="O231" s="60"/>
      <c r="P231" s="60"/>
      <c r="Q231" s="60"/>
      <c r="R231" s="60"/>
      <c r="S231" s="9"/>
      <c r="T231" s="60"/>
      <c r="U231" s="60"/>
      <c r="V231" s="60"/>
      <c r="W231" s="60"/>
      <c r="X231" s="60"/>
      <c r="Y231" s="60"/>
      <c r="Z231" s="60"/>
    </row>
    <row r="232" spans="1:26" x14ac:dyDescent="0.2">
      <c r="A232" s="51"/>
      <c r="B232" s="13"/>
      <c r="C232" s="9"/>
      <c r="D232" s="9"/>
      <c r="E232" s="9"/>
      <c r="F232" s="9"/>
      <c r="G232" s="9"/>
      <c r="H232" s="9"/>
      <c r="I232" s="9"/>
      <c r="J232" s="9"/>
      <c r="K232" s="9"/>
      <c r="L232" s="60"/>
      <c r="M232" s="60"/>
      <c r="N232" s="60"/>
      <c r="O232" s="60"/>
      <c r="P232" s="60"/>
      <c r="Q232" s="60"/>
      <c r="R232" s="60"/>
      <c r="S232" s="9"/>
      <c r="T232" s="60"/>
      <c r="U232" s="60"/>
      <c r="V232" s="60"/>
      <c r="W232" s="60"/>
      <c r="X232" s="60"/>
      <c r="Y232" s="60"/>
      <c r="Z232" s="60"/>
    </row>
    <row r="233" spans="1:26" x14ac:dyDescent="0.2">
      <c r="A233" s="51"/>
      <c r="B233" s="13"/>
      <c r="C233" s="9"/>
      <c r="D233" s="9"/>
      <c r="E233" s="9"/>
      <c r="F233" s="9"/>
      <c r="G233" s="9"/>
      <c r="H233" s="9"/>
      <c r="I233" s="9"/>
      <c r="J233" s="9"/>
      <c r="K233" s="9"/>
      <c r="L233" s="60"/>
      <c r="M233" s="60"/>
      <c r="N233" s="60"/>
      <c r="O233" s="60"/>
      <c r="P233" s="60"/>
      <c r="Q233" s="60"/>
      <c r="R233" s="60"/>
      <c r="S233" s="9"/>
      <c r="T233" s="60"/>
      <c r="U233" s="60"/>
      <c r="V233" s="60"/>
      <c r="W233" s="60"/>
      <c r="X233" s="60"/>
      <c r="Y233" s="60"/>
      <c r="Z233" s="60"/>
    </row>
    <row r="234" spans="1:26" x14ac:dyDescent="0.2">
      <c r="A234" s="51"/>
      <c r="B234" s="13"/>
      <c r="C234" s="9"/>
      <c r="D234" s="9"/>
      <c r="E234" s="9"/>
      <c r="F234" s="9"/>
      <c r="G234" s="9"/>
      <c r="H234" s="9"/>
      <c r="I234" s="9"/>
      <c r="J234" s="9"/>
      <c r="K234" s="9"/>
      <c r="L234" s="60"/>
      <c r="M234" s="60"/>
      <c r="N234" s="60"/>
      <c r="O234" s="60"/>
      <c r="P234" s="60"/>
      <c r="Q234" s="60"/>
      <c r="R234" s="60"/>
      <c r="S234" s="9"/>
      <c r="T234" s="60"/>
      <c r="U234" s="60"/>
      <c r="V234" s="60"/>
      <c r="W234" s="60"/>
      <c r="X234" s="60"/>
      <c r="Y234" s="60"/>
      <c r="Z234" s="60"/>
    </row>
    <row r="235" spans="1:26" x14ac:dyDescent="0.2">
      <c r="A235" s="51"/>
      <c r="B235" s="13"/>
      <c r="C235" s="9"/>
      <c r="D235" s="9"/>
      <c r="E235" s="9"/>
      <c r="F235" s="9"/>
      <c r="G235" s="9"/>
      <c r="H235" s="9"/>
      <c r="I235" s="9"/>
      <c r="J235" s="9"/>
      <c r="K235" s="9"/>
      <c r="L235" s="60"/>
      <c r="M235" s="60"/>
      <c r="N235" s="60"/>
      <c r="O235" s="60"/>
      <c r="P235" s="60"/>
      <c r="Q235" s="60"/>
      <c r="R235" s="60"/>
      <c r="S235" s="9"/>
      <c r="T235" s="60"/>
      <c r="U235" s="60"/>
      <c r="V235" s="60"/>
      <c r="W235" s="60"/>
      <c r="X235" s="60"/>
      <c r="Y235" s="60"/>
      <c r="Z235" s="60"/>
    </row>
    <row r="236" spans="1:26" x14ac:dyDescent="0.2">
      <c r="A236" s="51"/>
      <c r="B236" s="13"/>
      <c r="C236" s="9"/>
      <c r="D236" s="9"/>
      <c r="E236" s="9"/>
      <c r="F236" s="9"/>
      <c r="G236" s="9"/>
      <c r="H236" s="9"/>
      <c r="I236" s="9"/>
      <c r="J236" s="9"/>
      <c r="K236" s="9"/>
      <c r="L236" s="60"/>
      <c r="M236" s="60"/>
      <c r="N236" s="60"/>
      <c r="O236" s="60"/>
      <c r="P236" s="60"/>
      <c r="Q236" s="60"/>
      <c r="R236" s="60"/>
      <c r="S236" s="9"/>
      <c r="T236" s="60"/>
      <c r="U236" s="60"/>
      <c r="V236" s="60"/>
      <c r="W236" s="60"/>
      <c r="X236" s="60"/>
      <c r="Y236" s="60"/>
      <c r="Z236" s="60"/>
    </row>
    <row r="237" spans="1:26" x14ac:dyDescent="0.2">
      <c r="A237" s="51"/>
      <c r="B237" s="13"/>
      <c r="C237" s="9"/>
      <c r="D237" s="9"/>
      <c r="E237" s="9"/>
      <c r="F237" s="9"/>
      <c r="G237" s="9"/>
      <c r="H237" s="9"/>
      <c r="I237" s="9"/>
      <c r="J237" s="9"/>
      <c r="K237" s="9"/>
      <c r="L237" s="60"/>
      <c r="M237" s="60"/>
      <c r="N237" s="60"/>
      <c r="O237" s="60"/>
      <c r="P237" s="60"/>
      <c r="Q237" s="60"/>
      <c r="R237" s="60"/>
      <c r="S237" s="9"/>
      <c r="T237" s="60"/>
      <c r="U237" s="60"/>
      <c r="V237" s="60"/>
      <c r="W237" s="60"/>
      <c r="X237" s="60"/>
      <c r="Y237" s="60"/>
      <c r="Z237" s="60"/>
    </row>
    <row r="238" spans="1:26" x14ac:dyDescent="0.2">
      <c r="A238" s="51"/>
      <c r="B238" s="13"/>
      <c r="C238" s="9"/>
      <c r="D238" s="9"/>
      <c r="E238" s="9"/>
      <c r="F238" s="9"/>
      <c r="G238" s="9"/>
      <c r="H238" s="9"/>
      <c r="I238" s="9"/>
      <c r="J238" s="9"/>
      <c r="K238" s="9"/>
      <c r="L238" s="60"/>
      <c r="M238" s="60"/>
      <c r="N238" s="60"/>
      <c r="O238" s="60"/>
      <c r="P238" s="60"/>
      <c r="Q238" s="60"/>
      <c r="R238" s="60"/>
      <c r="S238" s="9"/>
      <c r="T238" s="60"/>
      <c r="U238" s="60"/>
      <c r="V238" s="60"/>
      <c r="W238" s="60"/>
      <c r="X238" s="60"/>
      <c r="Y238" s="60"/>
      <c r="Z238" s="60"/>
    </row>
    <row r="239" spans="1:26" x14ac:dyDescent="0.2">
      <c r="A239" s="51"/>
      <c r="B239" s="13"/>
      <c r="C239" s="9"/>
      <c r="D239" s="9"/>
      <c r="E239" s="9"/>
      <c r="F239" s="9"/>
      <c r="G239" s="9"/>
      <c r="H239" s="9"/>
      <c r="I239" s="9"/>
      <c r="J239" s="9"/>
      <c r="K239" s="9"/>
      <c r="L239" s="60"/>
      <c r="M239" s="60"/>
      <c r="N239" s="60"/>
      <c r="O239" s="60"/>
      <c r="P239" s="60"/>
      <c r="Q239" s="60"/>
      <c r="R239" s="60"/>
      <c r="S239" s="9"/>
      <c r="T239" s="60"/>
      <c r="U239" s="60"/>
      <c r="V239" s="60"/>
      <c r="W239" s="60"/>
      <c r="X239" s="60"/>
      <c r="Y239" s="60"/>
      <c r="Z239" s="60"/>
    </row>
    <row r="240" spans="1:26" x14ac:dyDescent="0.2">
      <c r="A240" s="51"/>
      <c r="B240" s="13"/>
      <c r="C240" s="9"/>
      <c r="D240" s="9"/>
      <c r="E240" s="9"/>
      <c r="F240" s="9"/>
      <c r="G240" s="9"/>
      <c r="H240" s="9"/>
      <c r="I240" s="9"/>
      <c r="J240" s="9"/>
      <c r="K240" s="9"/>
      <c r="L240" s="60"/>
      <c r="M240" s="60"/>
      <c r="N240" s="60"/>
      <c r="O240" s="60"/>
      <c r="P240" s="60"/>
      <c r="Q240" s="60"/>
      <c r="R240" s="60"/>
      <c r="S240" s="9"/>
      <c r="T240" s="60"/>
      <c r="U240" s="60"/>
      <c r="V240" s="60"/>
      <c r="W240" s="60"/>
      <c r="X240" s="60"/>
      <c r="Y240" s="60"/>
      <c r="Z240" s="60"/>
    </row>
    <row r="241" spans="1:26" x14ac:dyDescent="0.2">
      <c r="A241" s="51"/>
      <c r="B241" s="13"/>
      <c r="C241" s="9"/>
      <c r="D241" s="9"/>
      <c r="E241" s="9"/>
      <c r="F241" s="9"/>
      <c r="G241" s="9"/>
      <c r="H241" s="9"/>
      <c r="I241" s="9"/>
      <c r="J241" s="9"/>
      <c r="K241" s="9"/>
      <c r="L241" s="60"/>
      <c r="M241" s="60"/>
      <c r="N241" s="60"/>
      <c r="O241" s="60"/>
      <c r="P241" s="60"/>
      <c r="Q241" s="60"/>
      <c r="R241" s="60"/>
      <c r="S241" s="9"/>
      <c r="T241" s="60"/>
      <c r="U241" s="60"/>
      <c r="V241" s="60"/>
      <c r="W241" s="60"/>
      <c r="X241" s="60"/>
      <c r="Y241" s="60"/>
      <c r="Z241" s="60"/>
    </row>
    <row r="242" spans="1:26" x14ac:dyDescent="0.2">
      <c r="A242" s="51"/>
      <c r="B242" s="13"/>
      <c r="C242" s="9"/>
      <c r="D242" s="9"/>
      <c r="E242" s="9"/>
      <c r="F242" s="9"/>
      <c r="G242" s="9"/>
      <c r="H242" s="9"/>
      <c r="I242" s="9"/>
      <c r="J242" s="9"/>
      <c r="K242" s="9"/>
      <c r="L242" s="60"/>
      <c r="M242" s="60"/>
      <c r="N242" s="60"/>
      <c r="O242" s="60"/>
      <c r="P242" s="60"/>
      <c r="Q242" s="60"/>
      <c r="R242" s="60"/>
      <c r="S242" s="9"/>
      <c r="T242" s="60"/>
      <c r="U242" s="60"/>
      <c r="V242" s="60"/>
      <c r="W242" s="60"/>
      <c r="X242" s="60"/>
      <c r="Y242" s="60"/>
      <c r="Z242" s="60"/>
    </row>
    <row r="243" spans="1:26" x14ac:dyDescent="0.2">
      <c r="A243" s="51"/>
      <c r="B243" s="13"/>
      <c r="C243" s="9"/>
      <c r="D243" s="9"/>
      <c r="E243" s="9"/>
      <c r="F243" s="9"/>
      <c r="G243" s="9"/>
      <c r="H243" s="9"/>
      <c r="I243" s="9"/>
      <c r="J243" s="9"/>
      <c r="K243" s="9"/>
      <c r="L243" s="60"/>
      <c r="M243" s="60"/>
      <c r="N243" s="60"/>
      <c r="O243" s="60"/>
      <c r="P243" s="60"/>
      <c r="Q243" s="60"/>
      <c r="R243" s="60"/>
      <c r="S243" s="9"/>
      <c r="T243" s="60"/>
      <c r="U243" s="60"/>
      <c r="V243" s="60"/>
      <c r="W243" s="60"/>
      <c r="X243" s="60"/>
      <c r="Y243" s="60"/>
      <c r="Z243" s="60"/>
    </row>
    <row r="244" spans="1:26" x14ac:dyDescent="0.2">
      <c r="A244" s="51"/>
      <c r="B244" s="13"/>
      <c r="C244" s="9"/>
      <c r="D244" s="9"/>
      <c r="E244" s="9"/>
      <c r="F244" s="9"/>
      <c r="G244" s="9"/>
      <c r="H244" s="9"/>
      <c r="I244" s="9"/>
      <c r="J244" s="9"/>
      <c r="K244" s="9"/>
      <c r="L244" s="60"/>
      <c r="M244" s="60"/>
      <c r="N244" s="60"/>
      <c r="O244" s="60"/>
      <c r="P244" s="60"/>
      <c r="Q244" s="60"/>
      <c r="R244" s="60"/>
      <c r="S244" s="9"/>
      <c r="T244" s="60"/>
      <c r="U244" s="60"/>
      <c r="V244" s="60"/>
      <c r="W244" s="60"/>
      <c r="X244" s="60"/>
      <c r="Y244" s="60"/>
      <c r="Z244" s="60"/>
    </row>
    <row r="245" spans="1:26" x14ac:dyDescent="0.2">
      <c r="A245" s="51"/>
      <c r="B245" s="13"/>
      <c r="C245" s="9"/>
      <c r="D245" s="9"/>
      <c r="E245" s="9"/>
      <c r="F245" s="9"/>
      <c r="G245" s="9"/>
      <c r="H245" s="9"/>
      <c r="I245" s="9"/>
      <c r="J245" s="9"/>
      <c r="K245" s="9"/>
      <c r="L245" s="60"/>
      <c r="M245" s="60"/>
      <c r="N245" s="60"/>
      <c r="O245" s="60"/>
      <c r="P245" s="60"/>
      <c r="Q245" s="60"/>
      <c r="R245" s="60"/>
      <c r="S245" s="9"/>
      <c r="T245" s="60"/>
      <c r="U245" s="60"/>
      <c r="V245" s="60"/>
      <c r="W245" s="60"/>
      <c r="X245" s="60"/>
      <c r="Y245" s="60"/>
      <c r="Z245" s="60"/>
    </row>
    <row r="246" spans="1:26" x14ac:dyDescent="0.2">
      <c r="A246" s="51"/>
      <c r="B246" s="13"/>
      <c r="C246" s="9"/>
      <c r="D246" s="9"/>
      <c r="E246" s="9"/>
      <c r="F246" s="9"/>
      <c r="G246" s="9"/>
      <c r="H246" s="9"/>
      <c r="I246" s="9"/>
      <c r="J246" s="9"/>
      <c r="K246" s="9"/>
      <c r="L246" s="60"/>
      <c r="M246" s="60"/>
      <c r="N246" s="60"/>
      <c r="O246" s="60"/>
      <c r="P246" s="60"/>
      <c r="Q246" s="60"/>
      <c r="R246" s="60"/>
      <c r="S246" s="9"/>
      <c r="T246" s="60"/>
      <c r="U246" s="60"/>
      <c r="V246" s="60"/>
      <c r="W246" s="60"/>
      <c r="X246" s="60"/>
      <c r="Y246" s="60"/>
      <c r="Z246" s="60"/>
    </row>
    <row r="247" spans="1:26" x14ac:dyDescent="0.2">
      <c r="A247" s="51"/>
      <c r="B247" s="13"/>
      <c r="C247" s="9"/>
      <c r="D247" s="9"/>
      <c r="E247" s="9"/>
      <c r="F247" s="9"/>
      <c r="G247" s="9"/>
      <c r="H247" s="9"/>
      <c r="I247" s="9"/>
      <c r="J247" s="9"/>
      <c r="K247" s="9"/>
      <c r="L247" s="60"/>
      <c r="M247" s="60"/>
      <c r="N247" s="60"/>
      <c r="O247" s="60"/>
      <c r="P247" s="60"/>
      <c r="Q247" s="60"/>
      <c r="R247" s="60"/>
      <c r="S247" s="9"/>
      <c r="T247" s="60"/>
      <c r="U247" s="60"/>
      <c r="V247" s="60"/>
      <c r="W247" s="60"/>
      <c r="X247" s="60"/>
      <c r="Y247" s="60"/>
      <c r="Z247" s="60"/>
    </row>
    <row r="248" spans="1:26" x14ac:dyDescent="0.2">
      <c r="A248" s="51"/>
      <c r="B248" s="13"/>
      <c r="C248" s="9"/>
      <c r="D248" s="9"/>
      <c r="E248" s="9"/>
      <c r="F248" s="9"/>
      <c r="G248" s="9"/>
      <c r="H248" s="9"/>
      <c r="I248" s="9"/>
      <c r="J248" s="9"/>
      <c r="K248" s="9"/>
      <c r="L248" s="60"/>
      <c r="M248" s="60"/>
      <c r="N248" s="60"/>
      <c r="O248" s="60"/>
      <c r="P248" s="60"/>
      <c r="Q248" s="60"/>
      <c r="R248" s="60"/>
      <c r="S248" s="9"/>
      <c r="T248" s="60"/>
      <c r="U248" s="60"/>
      <c r="V248" s="60"/>
      <c r="W248" s="60"/>
      <c r="X248" s="60"/>
      <c r="Y248" s="60"/>
      <c r="Z248" s="60"/>
    </row>
    <row r="249" spans="1:26" x14ac:dyDescent="0.2">
      <c r="A249" s="51"/>
      <c r="B249" s="13"/>
      <c r="C249" s="9"/>
      <c r="D249" s="9"/>
      <c r="E249" s="9"/>
      <c r="F249" s="9"/>
      <c r="G249" s="9"/>
      <c r="H249" s="9"/>
      <c r="I249" s="9"/>
      <c r="J249" s="9"/>
      <c r="K249" s="9"/>
      <c r="L249" s="60"/>
      <c r="M249" s="60"/>
      <c r="N249" s="60"/>
      <c r="O249" s="60"/>
      <c r="P249" s="60"/>
      <c r="Q249" s="60"/>
      <c r="R249" s="60"/>
      <c r="S249" s="9"/>
      <c r="T249" s="60"/>
      <c r="U249" s="60"/>
      <c r="V249" s="60"/>
      <c r="W249" s="60"/>
      <c r="X249" s="60"/>
      <c r="Y249" s="60"/>
      <c r="Z249" s="60"/>
    </row>
    <row r="250" spans="1:26" x14ac:dyDescent="0.2">
      <c r="A250" s="51"/>
      <c r="B250" s="13"/>
      <c r="C250" s="9"/>
      <c r="D250" s="9"/>
      <c r="E250" s="9"/>
      <c r="F250" s="9"/>
      <c r="G250" s="9"/>
      <c r="H250" s="9"/>
      <c r="I250" s="9"/>
      <c r="J250" s="9"/>
      <c r="K250" s="9"/>
      <c r="L250" s="60"/>
      <c r="M250" s="60"/>
      <c r="N250" s="60"/>
      <c r="O250" s="60"/>
      <c r="P250" s="60"/>
      <c r="Q250" s="60"/>
      <c r="R250" s="60"/>
      <c r="S250" s="9"/>
      <c r="T250" s="60"/>
      <c r="U250" s="60"/>
      <c r="V250" s="60"/>
      <c r="W250" s="60"/>
      <c r="X250" s="60"/>
      <c r="Y250" s="60"/>
      <c r="Z250" s="60"/>
    </row>
    <row r="251" spans="1:26" x14ac:dyDescent="0.2">
      <c r="A251" s="51"/>
      <c r="B251" s="13"/>
      <c r="C251" s="9"/>
      <c r="D251" s="9"/>
      <c r="E251" s="9"/>
      <c r="F251" s="9"/>
      <c r="G251" s="9"/>
      <c r="H251" s="9"/>
      <c r="I251" s="9"/>
      <c r="J251" s="9"/>
      <c r="K251" s="9"/>
      <c r="L251" s="60"/>
      <c r="M251" s="60"/>
      <c r="N251" s="60"/>
      <c r="O251" s="60"/>
      <c r="P251" s="60"/>
      <c r="Q251" s="60"/>
      <c r="R251" s="60"/>
      <c r="S251" s="9"/>
      <c r="T251" s="60"/>
      <c r="U251" s="60"/>
      <c r="V251" s="60"/>
      <c r="W251" s="60"/>
      <c r="X251" s="60"/>
      <c r="Y251" s="60"/>
      <c r="Z251" s="60"/>
    </row>
    <row r="252" spans="1:26" x14ac:dyDescent="0.2">
      <c r="A252" s="51"/>
      <c r="B252" s="13"/>
      <c r="C252" s="9"/>
      <c r="D252" s="9"/>
      <c r="E252" s="9"/>
      <c r="F252" s="9"/>
      <c r="G252" s="9"/>
      <c r="H252" s="9"/>
      <c r="I252" s="9"/>
      <c r="J252" s="9"/>
      <c r="K252" s="9"/>
      <c r="L252" s="60"/>
      <c r="M252" s="60"/>
      <c r="N252" s="60"/>
      <c r="O252" s="60"/>
      <c r="P252" s="60"/>
      <c r="Q252" s="60"/>
      <c r="R252" s="60"/>
      <c r="S252" s="9"/>
      <c r="T252" s="60"/>
      <c r="U252" s="60"/>
      <c r="V252" s="60"/>
      <c r="W252" s="60"/>
      <c r="X252" s="60"/>
      <c r="Y252" s="60"/>
      <c r="Z252" s="60"/>
    </row>
    <row r="253" spans="1:26" x14ac:dyDescent="0.2">
      <c r="A253" s="51"/>
      <c r="B253" s="13"/>
      <c r="C253" s="9"/>
      <c r="D253" s="9"/>
      <c r="E253" s="9"/>
      <c r="F253" s="9"/>
      <c r="G253" s="9"/>
      <c r="H253" s="9"/>
      <c r="I253" s="9"/>
      <c r="J253" s="9"/>
      <c r="K253" s="9"/>
      <c r="L253" s="60"/>
      <c r="M253" s="60"/>
      <c r="N253" s="60"/>
      <c r="O253" s="60"/>
      <c r="P253" s="60"/>
      <c r="Q253" s="60"/>
      <c r="R253" s="60"/>
      <c r="S253" s="9"/>
      <c r="T253" s="60"/>
      <c r="U253" s="60"/>
      <c r="V253" s="60"/>
      <c r="W253" s="60"/>
      <c r="X253" s="60"/>
      <c r="Y253" s="60"/>
      <c r="Z253" s="60"/>
    </row>
    <row r="254" spans="1:26" x14ac:dyDescent="0.2">
      <c r="A254" s="51"/>
      <c r="B254" s="13"/>
      <c r="C254" s="9"/>
      <c r="D254" s="9"/>
      <c r="E254" s="9"/>
      <c r="F254" s="9"/>
      <c r="G254" s="9"/>
      <c r="H254" s="9"/>
      <c r="I254" s="9"/>
      <c r="J254" s="9"/>
      <c r="K254" s="9"/>
      <c r="L254" s="60"/>
      <c r="M254" s="60"/>
      <c r="N254" s="60"/>
      <c r="O254" s="60"/>
      <c r="P254" s="60"/>
      <c r="Q254" s="60"/>
      <c r="R254" s="60"/>
      <c r="S254" s="9"/>
      <c r="T254" s="60"/>
      <c r="U254" s="60"/>
      <c r="V254" s="60"/>
      <c r="W254" s="60"/>
      <c r="X254" s="60"/>
      <c r="Y254" s="60"/>
      <c r="Z254" s="60"/>
    </row>
    <row r="255" spans="1:26" x14ac:dyDescent="0.2">
      <c r="A255" s="51"/>
      <c r="B255" s="13"/>
      <c r="C255" s="9"/>
      <c r="D255" s="9"/>
      <c r="E255" s="9"/>
      <c r="F255" s="9"/>
      <c r="G255" s="9"/>
      <c r="H255" s="9"/>
      <c r="I255" s="9"/>
      <c r="J255" s="9"/>
      <c r="K255" s="9"/>
      <c r="L255" s="60"/>
      <c r="M255" s="60"/>
      <c r="N255" s="60"/>
      <c r="O255" s="60"/>
      <c r="P255" s="60"/>
      <c r="Q255" s="60"/>
      <c r="R255" s="60"/>
      <c r="S255" s="9"/>
      <c r="T255" s="60"/>
      <c r="U255" s="60"/>
      <c r="V255" s="60"/>
      <c r="W255" s="60"/>
      <c r="X255" s="60"/>
      <c r="Y255" s="60"/>
      <c r="Z255" s="60"/>
    </row>
    <row r="256" spans="1:26" x14ac:dyDescent="0.2">
      <c r="A256" s="51"/>
      <c r="B256" s="13"/>
      <c r="C256" s="9"/>
      <c r="D256" s="9"/>
      <c r="E256" s="9"/>
      <c r="F256" s="9"/>
      <c r="G256" s="9"/>
      <c r="H256" s="9"/>
      <c r="I256" s="9"/>
      <c r="J256" s="9"/>
      <c r="K256" s="9"/>
      <c r="L256" s="60"/>
      <c r="M256" s="60"/>
      <c r="N256" s="60"/>
      <c r="O256" s="60"/>
      <c r="P256" s="60"/>
      <c r="Q256" s="60"/>
      <c r="R256" s="60"/>
      <c r="S256" s="9"/>
      <c r="T256" s="60"/>
      <c r="U256" s="60"/>
      <c r="V256" s="60"/>
      <c r="W256" s="60"/>
      <c r="X256" s="60"/>
      <c r="Y256" s="60"/>
      <c r="Z256" s="60"/>
    </row>
    <row r="257" spans="1:26" x14ac:dyDescent="0.2">
      <c r="A257" s="51"/>
      <c r="B257" s="13"/>
      <c r="C257" s="9"/>
      <c r="D257" s="9"/>
      <c r="E257" s="9"/>
      <c r="F257" s="9"/>
      <c r="G257" s="9"/>
      <c r="H257" s="9"/>
      <c r="I257" s="9"/>
      <c r="J257" s="9"/>
      <c r="K257" s="9"/>
      <c r="L257" s="60"/>
      <c r="M257" s="60"/>
      <c r="N257" s="60"/>
      <c r="O257" s="60"/>
      <c r="P257" s="60"/>
      <c r="Q257" s="60"/>
      <c r="R257" s="60"/>
      <c r="S257" s="9"/>
      <c r="T257" s="60"/>
      <c r="U257" s="60"/>
      <c r="V257" s="60"/>
      <c r="W257" s="60"/>
      <c r="X257" s="60"/>
      <c r="Y257" s="60"/>
      <c r="Z257" s="60"/>
    </row>
    <row r="258" spans="1:26" x14ac:dyDescent="0.2">
      <c r="A258" s="51"/>
      <c r="B258" s="13"/>
      <c r="C258" s="9"/>
      <c r="D258" s="9"/>
      <c r="E258" s="9"/>
      <c r="F258" s="9"/>
      <c r="G258" s="9"/>
      <c r="H258" s="9"/>
      <c r="I258" s="9"/>
      <c r="J258" s="9"/>
      <c r="K258" s="9"/>
      <c r="L258" s="60"/>
      <c r="M258" s="60"/>
      <c r="N258" s="60"/>
      <c r="O258" s="60"/>
      <c r="P258" s="60"/>
      <c r="Q258" s="60"/>
      <c r="R258" s="60"/>
      <c r="S258" s="9"/>
      <c r="T258" s="60"/>
      <c r="U258" s="60"/>
      <c r="V258" s="60"/>
      <c r="W258" s="60"/>
      <c r="X258" s="60"/>
      <c r="Y258" s="60"/>
      <c r="Z258" s="60"/>
    </row>
    <row r="259" spans="1:26" x14ac:dyDescent="0.2">
      <c r="A259" s="51"/>
      <c r="B259" s="13"/>
      <c r="C259" s="9"/>
      <c r="D259" s="9"/>
      <c r="E259" s="9"/>
      <c r="F259" s="9"/>
      <c r="G259" s="9"/>
      <c r="H259" s="9"/>
      <c r="I259" s="9"/>
      <c r="J259" s="9"/>
      <c r="K259" s="9"/>
      <c r="L259" s="60"/>
      <c r="M259" s="60"/>
      <c r="N259" s="60"/>
      <c r="O259" s="60"/>
      <c r="P259" s="60"/>
      <c r="Q259" s="60"/>
      <c r="R259" s="60"/>
      <c r="S259" s="9"/>
      <c r="T259" s="60"/>
      <c r="U259" s="60"/>
      <c r="V259" s="60"/>
      <c r="W259" s="60"/>
      <c r="X259" s="60"/>
      <c r="Y259" s="60"/>
      <c r="Z259" s="60"/>
    </row>
    <row r="260" spans="1:26" x14ac:dyDescent="0.2">
      <c r="A260" s="51"/>
      <c r="B260" s="13"/>
      <c r="C260" s="9"/>
      <c r="D260" s="9"/>
      <c r="E260" s="9"/>
      <c r="F260" s="9"/>
      <c r="G260" s="9"/>
      <c r="H260" s="9"/>
      <c r="I260" s="9"/>
      <c r="J260" s="9"/>
      <c r="K260" s="9"/>
      <c r="L260" s="60"/>
      <c r="M260" s="60"/>
      <c r="N260" s="60"/>
      <c r="O260" s="60"/>
      <c r="P260" s="60"/>
      <c r="Q260" s="60"/>
      <c r="R260" s="60"/>
      <c r="S260" s="9"/>
      <c r="T260" s="60"/>
      <c r="U260" s="60"/>
      <c r="V260" s="60"/>
      <c r="W260" s="60"/>
      <c r="X260" s="60"/>
      <c r="Y260" s="60"/>
      <c r="Z260" s="60"/>
    </row>
    <row r="261" spans="1:26" x14ac:dyDescent="0.2">
      <c r="A261" s="51"/>
      <c r="B261" s="13"/>
      <c r="C261" s="9"/>
      <c r="D261" s="9"/>
      <c r="E261" s="9"/>
      <c r="F261" s="9"/>
      <c r="G261" s="9"/>
      <c r="H261" s="9"/>
      <c r="I261" s="9"/>
      <c r="J261" s="9"/>
      <c r="K261" s="9"/>
      <c r="L261" s="60"/>
      <c r="M261" s="60"/>
      <c r="N261" s="60"/>
      <c r="O261" s="60"/>
      <c r="P261" s="60"/>
      <c r="Q261" s="60"/>
      <c r="R261" s="60"/>
      <c r="S261" s="9"/>
      <c r="T261" s="60"/>
      <c r="U261" s="60"/>
      <c r="V261" s="60"/>
      <c r="W261" s="60"/>
      <c r="X261" s="60"/>
      <c r="Y261" s="60"/>
      <c r="Z261" s="60"/>
    </row>
    <row r="262" spans="1:26" x14ac:dyDescent="0.2">
      <c r="A262" s="51"/>
      <c r="B262" s="13"/>
      <c r="C262" s="9"/>
      <c r="D262" s="9"/>
      <c r="E262" s="9"/>
      <c r="F262" s="9"/>
      <c r="G262" s="9"/>
      <c r="H262" s="9"/>
      <c r="I262" s="9"/>
      <c r="J262" s="9"/>
      <c r="K262" s="9"/>
      <c r="L262" s="60"/>
      <c r="M262" s="60"/>
      <c r="N262" s="60"/>
      <c r="O262" s="60"/>
      <c r="P262" s="60"/>
      <c r="Q262" s="60"/>
      <c r="R262" s="60"/>
      <c r="S262" s="9"/>
      <c r="T262" s="60"/>
      <c r="U262" s="60"/>
      <c r="V262" s="60"/>
      <c r="W262" s="60"/>
      <c r="X262" s="60"/>
      <c r="Y262" s="60"/>
      <c r="Z262" s="60"/>
    </row>
    <row r="263" spans="1:26" x14ac:dyDescent="0.2">
      <c r="A263" s="51"/>
      <c r="B263" s="13"/>
      <c r="C263" s="9"/>
      <c r="D263" s="9"/>
      <c r="E263" s="9"/>
      <c r="F263" s="9"/>
      <c r="G263" s="9"/>
      <c r="H263" s="9"/>
      <c r="I263" s="9"/>
      <c r="J263" s="9"/>
      <c r="K263" s="9"/>
      <c r="L263" s="60"/>
      <c r="M263" s="60"/>
      <c r="N263" s="60"/>
      <c r="O263" s="60"/>
      <c r="P263" s="60"/>
      <c r="Q263" s="60"/>
      <c r="R263" s="60"/>
      <c r="S263" s="9"/>
      <c r="T263" s="60"/>
      <c r="U263" s="60"/>
      <c r="V263" s="60"/>
      <c r="W263" s="60"/>
      <c r="X263" s="60"/>
      <c r="Y263" s="60"/>
      <c r="Z263" s="60"/>
    </row>
    <row r="264" spans="1:26" x14ac:dyDescent="0.2">
      <c r="A264" s="51"/>
      <c r="B264" s="13"/>
      <c r="C264" s="9"/>
      <c r="D264" s="9"/>
      <c r="E264" s="9"/>
      <c r="F264" s="9"/>
      <c r="G264" s="9"/>
      <c r="H264" s="9"/>
      <c r="I264" s="9"/>
      <c r="J264" s="9"/>
      <c r="K264" s="9"/>
      <c r="L264" s="60"/>
      <c r="M264" s="60"/>
      <c r="N264" s="60"/>
      <c r="O264" s="60"/>
      <c r="P264" s="60"/>
      <c r="Q264" s="60"/>
      <c r="R264" s="60"/>
      <c r="S264" s="9"/>
      <c r="T264" s="60"/>
      <c r="U264" s="60"/>
      <c r="V264" s="60"/>
      <c r="W264" s="60"/>
      <c r="X264" s="60"/>
      <c r="Y264" s="60"/>
      <c r="Z264" s="60"/>
    </row>
    <row r="265" spans="1:26" x14ac:dyDescent="0.2">
      <c r="A265" s="51"/>
      <c r="B265" s="13"/>
      <c r="C265" s="9"/>
      <c r="D265" s="9"/>
      <c r="E265" s="9"/>
      <c r="F265" s="9"/>
      <c r="G265" s="9"/>
      <c r="H265" s="9"/>
      <c r="I265" s="9"/>
      <c r="J265" s="9"/>
      <c r="K265" s="9"/>
      <c r="L265" s="60"/>
      <c r="M265" s="60"/>
      <c r="N265" s="60"/>
      <c r="O265" s="60"/>
      <c r="P265" s="60"/>
      <c r="Q265" s="60"/>
      <c r="R265" s="60"/>
      <c r="S265" s="9"/>
      <c r="T265" s="60"/>
      <c r="U265" s="60"/>
      <c r="V265" s="60"/>
      <c r="W265" s="60"/>
      <c r="X265" s="60"/>
      <c r="Y265" s="60"/>
      <c r="Z265" s="60"/>
    </row>
    <row r="266" spans="1:26" x14ac:dyDescent="0.2">
      <c r="A266" s="51"/>
      <c r="B266" s="13"/>
      <c r="C266" s="9"/>
      <c r="D266" s="9"/>
      <c r="E266" s="9"/>
      <c r="F266" s="9"/>
      <c r="G266" s="9"/>
      <c r="H266" s="9"/>
      <c r="I266" s="9"/>
      <c r="J266" s="9"/>
      <c r="K266" s="9"/>
      <c r="L266" s="60"/>
      <c r="M266" s="60"/>
      <c r="N266" s="60"/>
      <c r="O266" s="60"/>
      <c r="P266" s="60"/>
      <c r="Q266" s="60"/>
      <c r="R266" s="60"/>
      <c r="S266" s="9"/>
      <c r="T266" s="60"/>
      <c r="U266" s="60"/>
      <c r="V266" s="60"/>
      <c r="W266" s="60"/>
      <c r="X266" s="60"/>
      <c r="Y266" s="60"/>
      <c r="Z266" s="60"/>
    </row>
    <row r="267" spans="1:26" x14ac:dyDescent="0.2">
      <c r="A267" s="51"/>
      <c r="B267" s="13"/>
      <c r="C267" s="9"/>
      <c r="D267" s="9"/>
      <c r="E267" s="9"/>
      <c r="F267" s="9"/>
      <c r="G267" s="9"/>
      <c r="H267" s="9"/>
      <c r="I267" s="9"/>
      <c r="J267" s="9"/>
      <c r="K267" s="9"/>
      <c r="L267" s="60"/>
      <c r="M267" s="60"/>
      <c r="N267" s="60"/>
      <c r="O267" s="60"/>
      <c r="P267" s="60"/>
      <c r="Q267" s="60"/>
      <c r="R267" s="60"/>
      <c r="S267" s="9"/>
      <c r="T267" s="60"/>
      <c r="U267" s="60"/>
      <c r="V267" s="60"/>
      <c r="W267" s="60"/>
      <c r="X267" s="60"/>
      <c r="Y267" s="60"/>
      <c r="Z267" s="60"/>
    </row>
    <row r="268" spans="1:26" x14ac:dyDescent="0.2">
      <c r="A268" s="51"/>
      <c r="B268" s="13"/>
      <c r="C268" s="9"/>
      <c r="D268" s="9"/>
      <c r="E268" s="9"/>
      <c r="F268" s="9"/>
      <c r="G268" s="9"/>
      <c r="H268" s="9"/>
      <c r="I268" s="9"/>
      <c r="J268" s="9"/>
      <c r="K268" s="9"/>
      <c r="L268" s="60"/>
      <c r="M268" s="60"/>
      <c r="N268" s="60"/>
      <c r="O268" s="60"/>
      <c r="P268" s="60"/>
      <c r="Q268" s="60"/>
      <c r="R268" s="60"/>
      <c r="S268" s="9"/>
      <c r="T268" s="60"/>
      <c r="U268" s="60"/>
      <c r="V268" s="60"/>
      <c r="W268" s="60"/>
      <c r="X268" s="60"/>
      <c r="Y268" s="60"/>
      <c r="Z268" s="60"/>
    </row>
    <row r="269" spans="1:26" x14ac:dyDescent="0.2">
      <c r="A269" s="51"/>
      <c r="B269" s="13"/>
      <c r="C269" s="9"/>
      <c r="D269" s="9"/>
      <c r="E269" s="9"/>
      <c r="F269" s="9"/>
      <c r="G269" s="9"/>
      <c r="H269" s="9"/>
      <c r="I269" s="9"/>
      <c r="J269" s="9"/>
      <c r="K269" s="9"/>
      <c r="L269" s="60"/>
      <c r="M269" s="60"/>
      <c r="N269" s="60"/>
      <c r="O269" s="60"/>
      <c r="P269" s="60"/>
      <c r="Q269" s="60"/>
      <c r="R269" s="60"/>
      <c r="S269" s="9"/>
      <c r="T269" s="60"/>
      <c r="U269" s="60"/>
      <c r="V269" s="60"/>
      <c r="W269" s="60"/>
      <c r="X269" s="60"/>
      <c r="Y269" s="60"/>
      <c r="Z269" s="60"/>
    </row>
    <row r="270" spans="1:26" x14ac:dyDescent="0.2">
      <c r="A270" s="51"/>
      <c r="B270" s="13"/>
      <c r="C270" s="9"/>
      <c r="D270" s="9"/>
      <c r="E270" s="9"/>
      <c r="F270" s="9"/>
      <c r="G270" s="9"/>
      <c r="H270" s="9"/>
      <c r="I270" s="9"/>
      <c r="J270" s="9"/>
      <c r="K270" s="9"/>
      <c r="L270" s="60"/>
      <c r="M270" s="60"/>
      <c r="N270" s="60"/>
      <c r="O270" s="60"/>
      <c r="P270" s="60"/>
      <c r="Q270" s="60"/>
      <c r="R270" s="60"/>
      <c r="S270" s="9"/>
      <c r="T270" s="60"/>
      <c r="U270" s="60"/>
      <c r="V270" s="60"/>
      <c r="W270" s="60"/>
      <c r="X270" s="60"/>
      <c r="Y270" s="60"/>
      <c r="Z270" s="60"/>
    </row>
    <row r="271" spans="1:26" x14ac:dyDescent="0.2">
      <c r="A271" s="51"/>
      <c r="B271" s="13"/>
      <c r="C271" s="9"/>
      <c r="D271" s="9"/>
      <c r="E271" s="9"/>
      <c r="F271" s="9"/>
      <c r="G271" s="9"/>
      <c r="H271" s="9"/>
      <c r="I271" s="9"/>
      <c r="J271" s="9"/>
      <c r="K271" s="9"/>
      <c r="L271" s="60"/>
      <c r="M271" s="60"/>
      <c r="N271" s="60"/>
      <c r="O271" s="60"/>
      <c r="P271" s="60"/>
      <c r="Q271" s="60"/>
      <c r="R271" s="60"/>
      <c r="S271" s="9"/>
      <c r="T271" s="60"/>
      <c r="U271" s="60"/>
      <c r="V271" s="60"/>
      <c r="W271" s="60"/>
      <c r="X271" s="60"/>
      <c r="Y271" s="60"/>
      <c r="Z271" s="60"/>
    </row>
    <row r="272" spans="1:26" x14ac:dyDescent="0.2">
      <c r="A272" s="51"/>
      <c r="B272" s="13"/>
      <c r="C272" s="9"/>
      <c r="D272" s="9"/>
      <c r="E272" s="9"/>
      <c r="F272" s="9"/>
      <c r="G272" s="9"/>
      <c r="H272" s="9"/>
      <c r="I272" s="9"/>
      <c r="J272" s="9"/>
      <c r="K272" s="9"/>
      <c r="L272" s="60"/>
      <c r="M272" s="60"/>
      <c r="N272" s="60"/>
      <c r="O272" s="60"/>
      <c r="P272" s="60"/>
      <c r="Q272" s="60"/>
      <c r="R272" s="60"/>
      <c r="S272" s="9"/>
      <c r="T272" s="60"/>
      <c r="U272" s="60"/>
      <c r="V272" s="60"/>
      <c r="W272" s="60"/>
      <c r="X272" s="60"/>
      <c r="Y272" s="60"/>
      <c r="Z272" s="60"/>
    </row>
    <row r="273" spans="1:26" x14ac:dyDescent="0.2">
      <c r="A273" s="51"/>
      <c r="B273" s="13"/>
      <c r="C273" s="9"/>
      <c r="D273" s="9"/>
      <c r="E273" s="9"/>
      <c r="F273" s="9"/>
      <c r="G273" s="9"/>
      <c r="H273" s="9"/>
      <c r="I273" s="9"/>
      <c r="J273" s="9"/>
      <c r="K273" s="9"/>
      <c r="L273" s="60"/>
      <c r="M273" s="60"/>
      <c r="N273" s="60"/>
      <c r="O273" s="60"/>
      <c r="P273" s="60"/>
      <c r="Q273" s="60"/>
      <c r="R273" s="60"/>
      <c r="S273" s="9"/>
      <c r="T273" s="60"/>
      <c r="U273" s="60"/>
      <c r="V273" s="60"/>
      <c r="W273" s="60"/>
      <c r="X273" s="60"/>
      <c r="Y273" s="60"/>
      <c r="Z273" s="60"/>
    </row>
    <row r="274" spans="1:26" x14ac:dyDescent="0.2">
      <c r="A274" s="51"/>
      <c r="B274" s="13"/>
      <c r="C274" s="9"/>
      <c r="D274" s="9"/>
      <c r="E274" s="9"/>
      <c r="F274" s="9"/>
      <c r="G274" s="9"/>
      <c r="H274" s="9"/>
      <c r="I274" s="9"/>
      <c r="J274" s="9"/>
      <c r="K274" s="9"/>
      <c r="L274" s="60"/>
      <c r="M274" s="60"/>
      <c r="N274" s="60"/>
      <c r="O274" s="60"/>
      <c r="P274" s="60"/>
      <c r="Q274" s="60"/>
      <c r="R274" s="60"/>
      <c r="S274" s="9"/>
      <c r="T274" s="60"/>
      <c r="U274" s="60"/>
      <c r="V274" s="60"/>
      <c r="W274" s="60"/>
      <c r="X274" s="60"/>
      <c r="Y274" s="60"/>
      <c r="Z274" s="60"/>
    </row>
    <row r="275" spans="1:26" x14ac:dyDescent="0.2">
      <c r="A275" s="51"/>
      <c r="B275" s="13"/>
      <c r="C275" s="9"/>
      <c r="D275" s="9"/>
      <c r="E275" s="9"/>
      <c r="F275" s="9"/>
      <c r="G275" s="9"/>
      <c r="H275" s="9"/>
      <c r="I275" s="9"/>
      <c r="J275" s="9"/>
      <c r="K275" s="9"/>
      <c r="L275" s="60"/>
      <c r="M275" s="60"/>
      <c r="N275" s="60"/>
      <c r="O275" s="60"/>
      <c r="P275" s="60"/>
      <c r="Q275" s="60"/>
      <c r="R275" s="60"/>
      <c r="S275" s="9"/>
      <c r="T275" s="60"/>
      <c r="U275" s="60"/>
      <c r="V275" s="60"/>
      <c r="W275" s="60"/>
      <c r="X275" s="60"/>
      <c r="Y275" s="60"/>
      <c r="Z275" s="60"/>
    </row>
    <row r="276" spans="1:26" x14ac:dyDescent="0.2">
      <c r="A276" s="51"/>
      <c r="B276" s="13"/>
      <c r="C276" s="9"/>
      <c r="D276" s="9"/>
      <c r="E276" s="9"/>
      <c r="F276" s="9"/>
      <c r="G276" s="9"/>
      <c r="H276" s="9"/>
      <c r="I276" s="9"/>
      <c r="J276" s="9"/>
      <c r="K276" s="9"/>
      <c r="L276" s="60"/>
      <c r="M276" s="60"/>
      <c r="N276" s="60"/>
      <c r="O276" s="60"/>
      <c r="P276" s="60"/>
      <c r="Q276" s="60"/>
      <c r="R276" s="60"/>
      <c r="S276" s="9"/>
      <c r="T276" s="60"/>
      <c r="U276" s="60"/>
      <c r="V276" s="60"/>
      <c r="W276" s="60"/>
      <c r="X276" s="60"/>
      <c r="Y276" s="60"/>
      <c r="Z276" s="60"/>
    </row>
    <row r="277" spans="1:26" x14ac:dyDescent="0.2">
      <c r="A277" s="51"/>
      <c r="B277" s="13"/>
      <c r="C277" s="9"/>
      <c r="D277" s="9"/>
      <c r="E277" s="9"/>
      <c r="F277" s="9"/>
      <c r="G277" s="9"/>
      <c r="H277" s="9"/>
      <c r="I277" s="9"/>
      <c r="J277" s="9"/>
      <c r="K277" s="9"/>
      <c r="L277" s="60"/>
      <c r="M277" s="60"/>
      <c r="N277" s="60"/>
      <c r="O277" s="60"/>
      <c r="P277" s="60"/>
      <c r="Q277" s="60"/>
      <c r="R277" s="60"/>
      <c r="S277" s="9"/>
      <c r="T277" s="60"/>
      <c r="U277" s="60"/>
      <c r="V277" s="60"/>
      <c r="W277" s="60"/>
      <c r="X277" s="60"/>
      <c r="Y277" s="60"/>
      <c r="Z277" s="60"/>
    </row>
    <row r="278" spans="1:26" x14ac:dyDescent="0.2">
      <c r="A278" s="51"/>
      <c r="B278" s="13"/>
      <c r="C278" s="9"/>
      <c r="D278" s="9"/>
      <c r="E278" s="9"/>
      <c r="F278" s="9"/>
      <c r="G278" s="9"/>
      <c r="H278" s="9"/>
      <c r="I278" s="9"/>
      <c r="J278" s="9"/>
      <c r="K278" s="9"/>
      <c r="L278" s="60"/>
      <c r="M278" s="60"/>
      <c r="N278" s="60"/>
      <c r="O278" s="60"/>
      <c r="P278" s="60"/>
      <c r="Q278" s="60"/>
      <c r="R278" s="60"/>
      <c r="S278" s="9"/>
      <c r="T278" s="60"/>
      <c r="U278" s="60"/>
      <c r="V278" s="60"/>
      <c r="W278" s="60"/>
      <c r="X278" s="60"/>
      <c r="Y278" s="60"/>
      <c r="Z278" s="60"/>
    </row>
    <row r="279" spans="1:26" x14ac:dyDescent="0.2">
      <c r="A279" s="51"/>
      <c r="B279" s="13"/>
      <c r="C279" s="9"/>
      <c r="D279" s="9"/>
      <c r="E279" s="9"/>
      <c r="F279" s="9"/>
      <c r="G279" s="9"/>
      <c r="H279" s="9"/>
      <c r="I279" s="9"/>
      <c r="J279" s="9"/>
      <c r="K279" s="9"/>
      <c r="L279" s="60"/>
      <c r="M279" s="60"/>
      <c r="N279" s="60"/>
      <c r="O279" s="60"/>
      <c r="P279" s="60"/>
      <c r="Q279" s="60"/>
      <c r="R279" s="60"/>
      <c r="S279" s="9"/>
      <c r="T279" s="60"/>
      <c r="U279" s="60"/>
      <c r="V279" s="60"/>
      <c r="W279" s="60"/>
      <c r="X279" s="60"/>
      <c r="Y279" s="60"/>
      <c r="Z279" s="60"/>
    </row>
    <row r="280" spans="1:26" x14ac:dyDescent="0.2">
      <c r="A280" s="51"/>
      <c r="B280" s="13"/>
      <c r="C280" s="9"/>
      <c r="D280" s="9"/>
      <c r="E280" s="9"/>
      <c r="F280" s="9"/>
      <c r="G280" s="9"/>
      <c r="H280" s="9"/>
      <c r="I280" s="9"/>
      <c r="J280" s="9"/>
      <c r="K280" s="9"/>
      <c r="L280" s="60"/>
      <c r="M280" s="60"/>
      <c r="N280" s="60"/>
      <c r="O280" s="60"/>
      <c r="P280" s="60"/>
      <c r="Q280" s="60"/>
      <c r="R280" s="60"/>
      <c r="S280" s="9"/>
      <c r="T280" s="60"/>
      <c r="U280" s="60"/>
      <c r="V280" s="60"/>
      <c r="W280" s="60"/>
      <c r="X280" s="60"/>
      <c r="Y280" s="60"/>
      <c r="Z280" s="60"/>
    </row>
    <row r="281" spans="1:26" x14ac:dyDescent="0.2">
      <c r="A281" s="51"/>
      <c r="B281" s="13"/>
      <c r="C281" s="9"/>
      <c r="D281" s="9"/>
      <c r="E281" s="9"/>
      <c r="F281" s="9"/>
      <c r="G281" s="9"/>
      <c r="H281" s="9"/>
      <c r="I281" s="9"/>
      <c r="J281" s="9"/>
      <c r="K281" s="9"/>
      <c r="L281" s="60"/>
      <c r="M281" s="60"/>
      <c r="N281" s="60"/>
      <c r="O281" s="60"/>
      <c r="P281" s="60"/>
      <c r="Q281" s="60"/>
      <c r="R281" s="60"/>
      <c r="S281" s="9"/>
      <c r="T281" s="60"/>
      <c r="U281" s="60"/>
      <c r="V281" s="60"/>
      <c r="W281" s="60"/>
      <c r="X281" s="60"/>
      <c r="Y281" s="60"/>
      <c r="Z281" s="60"/>
    </row>
    <row r="282" spans="1:26" x14ac:dyDescent="0.2">
      <c r="A282" s="51"/>
      <c r="B282" s="13"/>
      <c r="C282" s="9"/>
      <c r="D282" s="9"/>
      <c r="E282" s="9"/>
      <c r="F282" s="9"/>
      <c r="G282" s="9"/>
      <c r="H282" s="9"/>
      <c r="I282" s="9"/>
      <c r="J282" s="9"/>
      <c r="K282" s="9"/>
      <c r="L282" s="60"/>
      <c r="M282" s="60"/>
      <c r="N282" s="60"/>
      <c r="O282" s="60"/>
      <c r="P282" s="60"/>
      <c r="Q282" s="60"/>
      <c r="R282" s="60"/>
      <c r="S282" s="9"/>
      <c r="T282" s="60"/>
      <c r="U282" s="60"/>
      <c r="V282" s="60"/>
      <c r="W282" s="60"/>
      <c r="X282" s="60"/>
      <c r="Y282" s="60"/>
      <c r="Z282" s="60"/>
    </row>
    <row r="283" spans="1:26" x14ac:dyDescent="0.2">
      <c r="A283" s="51"/>
      <c r="B283" s="13"/>
      <c r="C283" s="9"/>
      <c r="D283" s="9"/>
      <c r="E283" s="9"/>
      <c r="F283" s="9"/>
      <c r="G283" s="9"/>
      <c r="H283" s="9"/>
      <c r="I283" s="9"/>
      <c r="J283" s="9"/>
      <c r="K283" s="9"/>
      <c r="L283" s="60"/>
      <c r="M283" s="60"/>
      <c r="N283" s="60"/>
      <c r="O283" s="60"/>
      <c r="P283" s="60"/>
      <c r="Q283" s="60"/>
      <c r="R283" s="60"/>
      <c r="S283" s="9"/>
      <c r="T283" s="60"/>
      <c r="U283" s="60"/>
      <c r="V283" s="60"/>
      <c r="W283" s="60"/>
      <c r="X283" s="60"/>
      <c r="Y283" s="60"/>
      <c r="Z283" s="60"/>
    </row>
    <row r="284" spans="1:26" x14ac:dyDescent="0.2">
      <c r="A284" s="51"/>
      <c r="B284" s="13"/>
      <c r="C284" s="9"/>
      <c r="D284" s="9"/>
      <c r="E284" s="9"/>
      <c r="F284" s="9"/>
      <c r="G284" s="9"/>
      <c r="H284" s="9"/>
      <c r="I284" s="9"/>
      <c r="J284" s="9"/>
      <c r="K284" s="9"/>
      <c r="L284" s="60"/>
      <c r="M284" s="60"/>
      <c r="N284" s="60"/>
      <c r="O284" s="60"/>
      <c r="P284" s="60"/>
      <c r="Q284" s="60"/>
      <c r="R284" s="60"/>
      <c r="S284" s="9"/>
      <c r="T284" s="60"/>
      <c r="U284" s="60"/>
      <c r="V284" s="60"/>
      <c r="W284" s="60"/>
      <c r="X284" s="60"/>
      <c r="Y284" s="60"/>
      <c r="Z284" s="60"/>
    </row>
    <row r="285" spans="1:26" x14ac:dyDescent="0.2">
      <c r="A285" s="51"/>
      <c r="B285" s="13"/>
      <c r="C285" s="9"/>
      <c r="D285" s="9"/>
      <c r="E285" s="9"/>
      <c r="F285" s="9"/>
      <c r="G285" s="9"/>
      <c r="H285" s="9"/>
      <c r="I285" s="9"/>
      <c r="J285" s="9"/>
      <c r="K285" s="9"/>
      <c r="L285" s="60"/>
      <c r="M285" s="60"/>
      <c r="N285" s="60"/>
      <c r="O285" s="60"/>
      <c r="P285" s="60"/>
      <c r="Q285" s="60"/>
      <c r="R285" s="60"/>
      <c r="S285" s="9"/>
      <c r="T285" s="60"/>
      <c r="U285" s="60"/>
      <c r="V285" s="60"/>
      <c r="W285" s="60"/>
      <c r="X285" s="60"/>
      <c r="Y285" s="60"/>
      <c r="Z285" s="60"/>
    </row>
    <row r="286" spans="1:26" x14ac:dyDescent="0.2">
      <c r="A286" s="51"/>
      <c r="B286" s="13"/>
      <c r="C286" s="9"/>
      <c r="D286" s="9"/>
      <c r="E286" s="9"/>
      <c r="F286" s="9"/>
      <c r="G286" s="9"/>
      <c r="H286" s="9"/>
      <c r="I286" s="9"/>
      <c r="J286" s="9"/>
      <c r="K286" s="9"/>
      <c r="L286" s="60"/>
      <c r="M286" s="60"/>
      <c r="N286" s="60"/>
      <c r="O286" s="60"/>
      <c r="P286" s="60"/>
      <c r="Q286" s="60"/>
      <c r="R286" s="60"/>
      <c r="S286" s="9"/>
      <c r="T286" s="60"/>
      <c r="U286" s="60"/>
      <c r="V286" s="60"/>
      <c r="W286" s="60"/>
      <c r="X286" s="60"/>
      <c r="Y286" s="60"/>
      <c r="Z286" s="60"/>
    </row>
    <row r="287" spans="1:26" x14ac:dyDescent="0.2">
      <c r="A287" s="51"/>
      <c r="B287" s="13"/>
      <c r="C287" s="9"/>
      <c r="D287" s="9"/>
      <c r="E287" s="9"/>
      <c r="F287" s="9"/>
      <c r="G287" s="9"/>
      <c r="H287" s="9"/>
      <c r="I287" s="9"/>
      <c r="J287" s="9"/>
      <c r="K287" s="9"/>
      <c r="L287" s="60"/>
      <c r="M287" s="60"/>
      <c r="N287" s="60"/>
      <c r="O287" s="60"/>
      <c r="P287" s="60"/>
      <c r="Q287" s="60"/>
      <c r="R287" s="60"/>
      <c r="S287" s="9"/>
      <c r="T287" s="60"/>
      <c r="U287" s="60"/>
      <c r="V287" s="60"/>
      <c r="W287" s="60"/>
      <c r="X287" s="60"/>
      <c r="Y287" s="60"/>
      <c r="Z287" s="60"/>
    </row>
    <row r="288" spans="1:26" x14ac:dyDescent="0.2">
      <c r="A288" s="51"/>
      <c r="B288" s="13"/>
      <c r="C288" s="9"/>
      <c r="D288" s="9"/>
      <c r="E288" s="9"/>
      <c r="F288" s="9"/>
      <c r="G288" s="9"/>
      <c r="H288" s="9"/>
      <c r="I288" s="9"/>
      <c r="J288" s="9"/>
      <c r="K288" s="9"/>
      <c r="L288" s="60"/>
      <c r="M288" s="60"/>
      <c r="N288" s="60"/>
      <c r="O288" s="60"/>
      <c r="P288" s="60"/>
      <c r="Q288" s="60"/>
      <c r="R288" s="60"/>
      <c r="S288" s="9"/>
      <c r="T288" s="60"/>
      <c r="U288" s="60"/>
      <c r="V288" s="60"/>
      <c r="W288" s="60"/>
      <c r="X288" s="60"/>
      <c r="Y288" s="60"/>
      <c r="Z288" s="60"/>
    </row>
    <row r="289" spans="1:26" x14ac:dyDescent="0.2">
      <c r="A289" s="51"/>
      <c r="B289" s="13"/>
      <c r="C289" s="9"/>
      <c r="D289" s="9"/>
      <c r="E289" s="9"/>
      <c r="F289" s="9"/>
      <c r="G289" s="9"/>
      <c r="H289" s="9"/>
      <c r="I289" s="9"/>
      <c r="J289" s="9"/>
      <c r="K289" s="9"/>
      <c r="L289" s="60"/>
      <c r="M289" s="60"/>
      <c r="N289" s="60"/>
      <c r="O289" s="60"/>
      <c r="P289" s="60"/>
      <c r="Q289" s="60"/>
      <c r="R289" s="60"/>
      <c r="S289" s="9"/>
      <c r="T289" s="60"/>
      <c r="U289" s="60"/>
      <c r="V289" s="60"/>
      <c r="W289" s="60"/>
      <c r="X289" s="60"/>
      <c r="Y289" s="60"/>
      <c r="Z289" s="60"/>
    </row>
    <row r="290" spans="1:26" x14ac:dyDescent="0.2">
      <c r="A290" s="51"/>
      <c r="B290" s="13"/>
      <c r="C290" s="9"/>
      <c r="D290" s="9"/>
      <c r="E290" s="9"/>
      <c r="F290" s="9"/>
      <c r="G290" s="9"/>
      <c r="H290" s="9"/>
      <c r="I290" s="9"/>
      <c r="J290" s="9"/>
      <c r="K290" s="9"/>
      <c r="L290" s="60"/>
      <c r="M290" s="60"/>
      <c r="N290" s="60"/>
      <c r="O290" s="60"/>
      <c r="P290" s="60"/>
      <c r="Q290" s="60"/>
      <c r="R290" s="60"/>
      <c r="S290" s="9"/>
      <c r="T290" s="60"/>
      <c r="U290" s="60"/>
      <c r="V290" s="60"/>
      <c r="W290" s="60"/>
      <c r="X290" s="60"/>
      <c r="Y290" s="60"/>
      <c r="Z290" s="60"/>
    </row>
    <row r="291" spans="1:26" x14ac:dyDescent="0.2">
      <c r="A291" s="51"/>
      <c r="B291" s="13"/>
      <c r="C291" s="9"/>
      <c r="D291" s="9"/>
      <c r="E291" s="9"/>
      <c r="F291" s="9"/>
      <c r="G291" s="9"/>
      <c r="H291" s="9"/>
      <c r="I291" s="9"/>
      <c r="J291" s="9"/>
      <c r="K291" s="9"/>
      <c r="L291" s="60"/>
      <c r="M291" s="60"/>
      <c r="N291" s="60"/>
      <c r="O291" s="60"/>
      <c r="P291" s="60"/>
      <c r="Q291" s="60"/>
      <c r="R291" s="60"/>
      <c r="S291" s="9"/>
      <c r="T291" s="60"/>
      <c r="U291" s="60"/>
      <c r="V291" s="60"/>
      <c r="W291" s="60"/>
      <c r="X291" s="60"/>
      <c r="Y291" s="60"/>
      <c r="Z291" s="60"/>
    </row>
    <row r="292" spans="1:26" x14ac:dyDescent="0.2">
      <c r="A292" s="51"/>
      <c r="B292" s="13"/>
      <c r="C292" s="9"/>
      <c r="D292" s="9"/>
      <c r="E292" s="9"/>
      <c r="F292" s="9"/>
      <c r="G292" s="9"/>
      <c r="H292" s="9"/>
      <c r="I292" s="9"/>
      <c r="J292" s="9"/>
      <c r="K292" s="9"/>
      <c r="L292" s="60"/>
      <c r="M292" s="60"/>
      <c r="N292" s="60"/>
      <c r="O292" s="60"/>
      <c r="P292" s="60"/>
      <c r="Q292" s="60"/>
      <c r="R292" s="60"/>
      <c r="S292" s="9"/>
      <c r="T292" s="60"/>
      <c r="U292" s="60"/>
      <c r="V292" s="60"/>
      <c r="W292" s="60"/>
      <c r="X292" s="60"/>
      <c r="Y292" s="60"/>
      <c r="Z292" s="60"/>
    </row>
    <row r="293" spans="1:26" x14ac:dyDescent="0.2">
      <c r="A293" s="51"/>
      <c r="B293" s="13"/>
      <c r="C293" s="9"/>
      <c r="D293" s="9"/>
      <c r="E293" s="9"/>
      <c r="F293" s="9"/>
      <c r="G293" s="9"/>
      <c r="H293" s="9"/>
      <c r="I293" s="9"/>
      <c r="J293" s="9"/>
      <c r="K293" s="9"/>
      <c r="L293" s="60"/>
      <c r="M293" s="60"/>
      <c r="N293" s="60"/>
      <c r="O293" s="60"/>
      <c r="P293" s="60"/>
      <c r="Q293" s="60"/>
      <c r="R293" s="60"/>
      <c r="S293" s="9"/>
      <c r="T293" s="60"/>
      <c r="U293" s="60"/>
      <c r="V293" s="60"/>
      <c r="W293" s="60"/>
      <c r="X293" s="60"/>
      <c r="Y293" s="60"/>
      <c r="Z293" s="60"/>
    </row>
    <row r="294" spans="1:26" x14ac:dyDescent="0.2">
      <c r="A294" s="51"/>
      <c r="B294" s="13"/>
      <c r="C294" s="9"/>
      <c r="D294" s="9"/>
      <c r="E294" s="9"/>
      <c r="F294" s="9"/>
      <c r="G294" s="9"/>
      <c r="H294" s="9"/>
      <c r="I294" s="9"/>
      <c r="J294" s="9"/>
      <c r="K294" s="9"/>
      <c r="L294" s="60"/>
      <c r="M294" s="60"/>
      <c r="N294" s="60"/>
      <c r="O294" s="60"/>
      <c r="P294" s="60"/>
      <c r="Q294" s="60"/>
      <c r="R294" s="60"/>
      <c r="S294" s="9"/>
      <c r="T294" s="60"/>
      <c r="U294" s="60"/>
      <c r="V294" s="60"/>
      <c r="W294" s="60"/>
      <c r="X294" s="60"/>
      <c r="Y294" s="60"/>
      <c r="Z294" s="60"/>
    </row>
    <row r="295" spans="1:26" x14ac:dyDescent="0.2">
      <c r="A295" s="51"/>
      <c r="B295" s="13"/>
      <c r="C295" s="9"/>
      <c r="D295" s="9"/>
      <c r="E295" s="9"/>
      <c r="F295" s="9"/>
      <c r="G295" s="9"/>
      <c r="H295" s="9"/>
      <c r="I295" s="9"/>
      <c r="J295" s="9"/>
      <c r="K295" s="9"/>
      <c r="L295" s="60"/>
      <c r="M295" s="60"/>
      <c r="N295" s="60"/>
      <c r="O295" s="60"/>
      <c r="P295" s="60"/>
      <c r="Q295" s="60"/>
      <c r="R295" s="60"/>
      <c r="S295" s="9"/>
      <c r="T295" s="60"/>
      <c r="U295" s="60"/>
      <c r="V295" s="60"/>
      <c r="W295" s="60"/>
      <c r="X295" s="60"/>
      <c r="Y295" s="60"/>
      <c r="Z295" s="60"/>
    </row>
    <row r="296" spans="1:26" x14ac:dyDescent="0.2">
      <c r="A296" s="51"/>
      <c r="B296" s="13"/>
      <c r="C296" s="9"/>
      <c r="D296" s="9"/>
      <c r="E296" s="9"/>
      <c r="F296" s="9"/>
      <c r="G296" s="9"/>
      <c r="H296" s="9"/>
      <c r="I296" s="9"/>
      <c r="J296" s="9"/>
      <c r="K296" s="9"/>
      <c r="L296" s="60"/>
      <c r="M296" s="60"/>
      <c r="N296" s="60"/>
      <c r="O296" s="60"/>
      <c r="P296" s="60"/>
      <c r="Q296" s="60"/>
      <c r="R296" s="60"/>
      <c r="S296" s="9"/>
      <c r="T296" s="60"/>
      <c r="U296" s="60"/>
      <c r="V296" s="60"/>
      <c r="W296" s="60"/>
      <c r="X296" s="60"/>
      <c r="Y296" s="60"/>
      <c r="Z296" s="60"/>
    </row>
    <row r="297" spans="1:26" x14ac:dyDescent="0.2">
      <c r="A297" s="51"/>
      <c r="B297" s="13"/>
      <c r="C297" s="9"/>
      <c r="D297" s="9"/>
      <c r="E297" s="9"/>
      <c r="F297" s="9"/>
      <c r="G297" s="9"/>
      <c r="H297" s="9"/>
      <c r="I297" s="9"/>
      <c r="J297" s="9"/>
      <c r="K297" s="9"/>
      <c r="L297" s="60"/>
      <c r="M297" s="60"/>
      <c r="N297" s="60"/>
      <c r="O297" s="60"/>
      <c r="P297" s="60"/>
      <c r="Q297" s="60"/>
      <c r="R297" s="60"/>
      <c r="S297" s="9"/>
      <c r="T297" s="60"/>
      <c r="U297" s="60"/>
      <c r="V297" s="60"/>
      <c r="W297" s="60"/>
      <c r="X297" s="60"/>
      <c r="Y297" s="60"/>
      <c r="Z297" s="60"/>
    </row>
    <row r="298" spans="1:26" x14ac:dyDescent="0.2">
      <c r="A298" s="51"/>
      <c r="B298" s="13"/>
      <c r="C298" s="9"/>
      <c r="D298" s="9"/>
      <c r="E298" s="9"/>
      <c r="F298" s="9"/>
      <c r="G298" s="9"/>
      <c r="H298" s="9"/>
      <c r="I298" s="9"/>
      <c r="J298" s="9"/>
      <c r="K298" s="9"/>
      <c r="L298" s="60"/>
      <c r="M298" s="60"/>
      <c r="N298" s="60"/>
      <c r="O298" s="60"/>
      <c r="P298" s="60"/>
      <c r="Q298" s="60"/>
      <c r="R298" s="60"/>
      <c r="S298" s="9"/>
      <c r="T298" s="60"/>
      <c r="U298" s="60"/>
      <c r="V298" s="60"/>
      <c r="W298" s="60"/>
      <c r="X298" s="60"/>
      <c r="Y298" s="60"/>
      <c r="Z298" s="60"/>
    </row>
    <row r="299" spans="1:26" x14ac:dyDescent="0.2">
      <c r="A299" s="51"/>
      <c r="B299" s="13"/>
      <c r="C299" s="9"/>
      <c r="D299" s="9"/>
      <c r="E299" s="9"/>
      <c r="F299" s="9"/>
      <c r="G299" s="9"/>
      <c r="H299" s="9"/>
      <c r="I299" s="9"/>
      <c r="J299" s="9"/>
      <c r="K299" s="9"/>
      <c r="L299" s="60"/>
      <c r="M299" s="60"/>
      <c r="N299" s="60"/>
      <c r="O299" s="60"/>
      <c r="P299" s="60"/>
      <c r="Q299" s="60"/>
      <c r="R299" s="60"/>
      <c r="S299" s="9"/>
      <c r="T299" s="60"/>
      <c r="U299" s="60"/>
      <c r="V299" s="60"/>
      <c r="W299" s="60"/>
      <c r="X299" s="60"/>
      <c r="Y299" s="60"/>
      <c r="Z299" s="60"/>
    </row>
    <row r="300" spans="1:26" x14ac:dyDescent="0.2">
      <c r="A300" s="51"/>
      <c r="B300" s="13"/>
      <c r="C300" s="9"/>
      <c r="D300" s="9"/>
      <c r="E300" s="9"/>
      <c r="F300" s="9"/>
      <c r="G300" s="9"/>
      <c r="H300" s="9"/>
      <c r="I300" s="9"/>
      <c r="J300" s="9"/>
      <c r="K300" s="9"/>
      <c r="L300" s="60"/>
      <c r="M300" s="60"/>
      <c r="N300" s="60"/>
      <c r="O300" s="60"/>
      <c r="P300" s="60"/>
      <c r="Q300" s="60"/>
      <c r="R300" s="60"/>
      <c r="S300" s="9"/>
      <c r="T300" s="60"/>
      <c r="U300" s="60"/>
      <c r="V300" s="60"/>
      <c r="W300" s="60"/>
      <c r="X300" s="60"/>
      <c r="Y300" s="60"/>
      <c r="Z300" s="60"/>
    </row>
  </sheetData>
  <mergeCells count="1">
    <mergeCell ref="A1:S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35"/>
  <sheetViews>
    <sheetView topLeftCell="P1" workbookViewId="0">
      <selection activeCell="A362" sqref="A1:Z362"/>
    </sheetView>
  </sheetViews>
  <sheetFormatPr defaultColWidth="11.42578125" defaultRowHeight="12.75" x14ac:dyDescent="0.2"/>
  <cols>
    <col min="1" max="1" width="11.42578125" style="52" bestFit="1" customWidth="1"/>
    <col min="2" max="2" width="34.42578125" style="55" customWidth="1"/>
    <col min="3" max="3" width="14.42578125" style="188" bestFit="1" customWidth="1"/>
    <col min="4" max="4" width="15.7109375" style="2" customWidth="1"/>
    <col min="5" max="5" width="12.42578125" style="2" bestFit="1" customWidth="1"/>
    <col min="6" max="6" width="14.140625" style="2" bestFit="1" customWidth="1"/>
    <col min="7" max="7" width="11.7109375" style="2" bestFit="1" customWidth="1"/>
    <col min="8" max="8" width="10.85546875" style="2" customWidth="1"/>
    <col min="9" max="9" width="14.28515625" style="2" customWidth="1"/>
    <col min="10" max="10" width="10" style="2" bestFit="1" customWidth="1"/>
    <col min="11" max="11" width="12.7109375" style="2" bestFit="1" customWidth="1"/>
    <col min="12" max="12" width="12.28515625" style="2" bestFit="1" customWidth="1"/>
    <col min="13" max="13" width="14.140625" style="156" customWidth="1"/>
    <col min="14" max="14" width="15.140625" style="156" customWidth="1"/>
    <col min="15" max="18" width="11.42578125" style="156"/>
    <col min="19" max="19" width="13.85546875" style="156" customWidth="1"/>
    <col min="20" max="253" width="11.42578125" style="156"/>
    <col min="254" max="254" width="11.42578125" style="156" bestFit="1" customWidth="1"/>
    <col min="255" max="255" width="34.42578125" style="156" customWidth="1"/>
    <col min="256" max="256" width="14.28515625" style="156" customWidth="1"/>
    <col min="257" max="257" width="15.7109375" style="156" customWidth="1"/>
    <col min="258" max="258" width="12.42578125" style="156" bestFit="1" customWidth="1"/>
    <col min="259" max="259" width="14.140625" style="156" bestFit="1" customWidth="1"/>
    <col min="260" max="260" width="12" style="156" customWidth="1"/>
    <col min="261" max="262" width="10.85546875" style="156" customWidth="1"/>
    <col min="263" max="263" width="14.28515625" style="156" customWidth="1"/>
    <col min="264" max="264" width="10" style="156" bestFit="1" customWidth="1"/>
    <col min="265" max="266" width="12.28515625" style="156" bestFit="1" customWidth="1"/>
    <col min="267" max="267" width="14.140625" style="156" customWidth="1"/>
    <col min="268" max="268" width="15.140625" style="156" customWidth="1"/>
    <col min="269" max="269" width="11.42578125" style="156"/>
    <col min="270" max="270" width="10.85546875" style="156" customWidth="1"/>
    <col min="271" max="273" width="11.42578125" style="156"/>
    <col min="274" max="274" width="13.85546875" style="156" customWidth="1"/>
    <col min="275" max="278" width="11.42578125" style="156"/>
    <col min="279" max="279" width="10.85546875" style="156" customWidth="1"/>
    <col min="280" max="509" width="11.42578125" style="156"/>
    <col min="510" max="510" width="11.42578125" style="156" bestFit="1" customWidth="1"/>
    <col min="511" max="511" width="34.42578125" style="156" customWidth="1"/>
    <col min="512" max="512" width="14.28515625" style="156" customWidth="1"/>
    <col min="513" max="513" width="15.7109375" style="156" customWidth="1"/>
    <col min="514" max="514" width="12.42578125" style="156" bestFit="1" customWidth="1"/>
    <col min="515" max="515" width="14.140625" style="156" bestFit="1" customWidth="1"/>
    <col min="516" max="516" width="12" style="156" customWidth="1"/>
    <col min="517" max="518" width="10.85546875" style="156" customWidth="1"/>
    <col min="519" max="519" width="14.28515625" style="156" customWidth="1"/>
    <col min="520" max="520" width="10" style="156" bestFit="1" customWidth="1"/>
    <col min="521" max="522" width="12.28515625" style="156" bestFit="1" customWidth="1"/>
    <col min="523" max="523" width="14.140625" style="156" customWidth="1"/>
    <col min="524" max="524" width="15.140625" style="156" customWidth="1"/>
    <col min="525" max="525" width="11.42578125" style="156"/>
    <col min="526" max="526" width="10.85546875" style="156" customWidth="1"/>
    <col min="527" max="529" width="11.42578125" style="156"/>
    <col min="530" max="530" width="13.85546875" style="156" customWidth="1"/>
    <col min="531" max="534" width="11.42578125" style="156"/>
    <col min="535" max="535" width="10.85546875" style="156" customWidth="1"/>
    <col min="536" max="765" width="11.42578125" style="156"/>
    <col min="766" max="766" width="11.42578125" style="156" bestFit="1" customWidth="1"/>
    <col min="767" max="767" width="34.42578125" style="156" customWidth="1"/>
    <col min="768" max="768" width="14.28515625" style="156" customWidth="1"/>
    <col min="769" max="769" width="15.7109375" style="156" customWidth="1"/>
    <col min="770" max="770" width="12.42578125" style="156" bestFit="1" customWidth="1"/>
    <col min="771" max="771" width="14.140625" style="156" bestFit="1" customWidth="1"/>
    <col min="772" max="772" width="12" style="156" customWidth="1"/>
    <col min="773" max="774" width="10.85546875" style="156" customWidth="1"/>
    <col min="775" max="775" width="14.28515625" style="156" customWidth="1"/>
    <col min="776" max="776" width="10" style="156" bestFit="1" customWidth="1"/>
    <col min="777" max="778" width="12.28515625" style="156" bestFit="1" customWidth="1"/>
    <col min="779" max="779" width="14.140625" style="156" customWidth="1"/>
    <col min="780" max="780" width="15.140625" style="156" customWidth="1"/>
    <col min="781" max="781" width="11.42578125" style="156"/>
    <col min="782" max="782" width="10.85546875" style="156" customWidth="1"/>
    <col min="783" max="785" width="11.42578125" style="156"/>
    <col min="786" max="786" width="13.85546875" style="156" customWidth="1"/>
    <col min="787" max="790" width="11.42578125" style="156"/>
    <col min="791" max="791" width="10.85546875" style="156" customWidth="1"/>
    <col min="792" max="1021" width="11.42578125" style="156"/>
    <col min="1022" max="1022" width="11.42578125" style="156" bestFit="1" customWidth="1"/>
    <col min="1023" max="1023" width="34.42578125" style="156" customWidth="1"/>
    <col min="1024" max="1024" width="14.28515625" style="156" customWidth="1"/>
    <col min="1025" max="1025" width="15.7109375" style="156" customWidth="1"/>
    <col min="1026" max="1026" width="12.42578125" style="156" bestFit="1" customWidth="1"/>
    <col min="1027" max="1027" width="14.140625" style="156" bestFit="1" customWidth="1"/>
    <col min="1028" max="1028" width="12" style="156" customWidth="1"/>
    <col min="1029" max="1030" width="10.85546875" style="156" customWidth="1"/>
    <col min="1031" max="1031" width="14.28515625" style="156" customWidth="1"/>
    <col min="1032" max="1032" width="10" style="156" bestFit="1" customWidth="1"/>
    <col min="1033" max="1034" width="12.28515625" style="156" bestFit="1" customWidth="1"/>
    <col min="1035" max="1035" width="14.140625" style="156" customWidth="1"/>
    <col min="1036" max="1036" width="15.140625" style="156" customWidth="1"/>
    <col min="1037" max="1037" width="11.42578125" style="156"/>
    <col min="1038" max="1038" width="10.85546875" style="156" customWidth="1"/>
    <col min="1039" max="1041" width="11.42578125" style="156"/>
    <col min="1042" max="1042" width="13.85546875" style="156" customWidth="1"/>
    <col min="1043" max="1046" width="11.42578125" style="156"/>
    <col min="1047" max="1047" width="10.85546875" style="156" customWidth="1"/>
    <col min="1048" max="1277" width="11.42578125" style="156"/>
    <col min="1278" max="1278" width="11.42578125" style="156" bestFit="1" customWidth="1"/>
    <col min="1279" max="1279" width="34.42578125" style="156" customWidth="1"/>
    <col min="1280" max="1280" width="14.28515625" style="156" customWidth="1"/>
    <col min="1281" max="1281" width="15.7109375" style="156" customWidth="1"/>
    <col min="1282" max="1282" width="12.42578125" style="156" bestFit="1" customWidth="1"/>
    <col min="1283" max="1283" width="14.140625" style="156" bestFit="1" customWidth="1"/>
    <col min="1284" max="1284" width="12" style="156" customWidth="1"/>
    <col min="1285" max="1286" width="10.85546875" style="156" customWidth="1"/>
    <col min="1287" max="1287" width="14.28515625" style="156" customWidth="1"/>
    <col min="1288" max="1288" width="10" style="156" bestFit="1" customWidth="1"/>
    <col min="1289" max="1290" width="12.28515625" style="156" bestFit="1" customWidth="1"/>
    <col min="1291" max="1291" width="14.140625" style="156" customWidth="1"/>
    <col min="1292" max="1292" width="15.140625" style="156" customWidth="1"/>
    <col min="1293" max="1293" width="11.42578125" style="156"/>
    <col min="1294" max="1294" width="10.85546875" style="156" customWidth="1"/>
    <col min="1295" max="1297" width="11.42578125" style="156"/>
    <col min="1298" max="1298" width="13.85546875" style="156" customWidth="1"/>
    <col min="1299" max="1302" width="11.42578125" style="156"/>
    <col min="1303" max="1303" width="10.85546875" style="156" customWidth="1"/>
    <col min="1304" max="1533" width="11.42578125" style="156"/>
    <col min="1534" max="1534" width="11.42578125" style="156" bestFit="1" customWidth="1"/>
    <col min="1535" max="1535" width="34.42578125" style="156" customWidth="1"/>
    <col min="1536" max="1536" width="14.28515625" style="156" customWidth="1"/>
    <col min="1537" max="1537" width="15.7109375" style="156" customWidth="1"/>
    <col min="1538" max="1538" width="12.42578125" style="156" bestFit="1" customWidth="1"/>
    <col min="1539" max="1539" width="14.140625" style="156" bestFit="1" customWidth="1"/>
    <col min="1540" max="1540" width="12" style="156" customWidth="1"/>
    <col min="1541" max="1542" width="10.85546875" style="156" customWidth="1"/>
    <col min="1543" max="1543" width="14.28515625" style="156" customWidth="1"/>
    <col min="1544" max="1544" width="10" style="156" bestFit="1" customWidth="1"/>
    <col min="1545" max="1546" width="12.28515625" style="156" bestFit="1" customWidth="1"/>
    <col min="1547" max="1547" width="14.140625" style="156" customWidth="1"/>
    <col min="1548" max="1548" width="15.140625" style="156" customWidth="1"/>
    <col min="1549" max="1549" width="11.42578125" style="156"/>
    <col min="1550" max="1550" width="10.85546875" style="156" customWidth="1"/>
    <col min="1551" max="1553" width="11.42578125" style="156"/>
    <col min="1554" max="1554" width="13.85546875" style="156" customWidth="1"/>
    <col min="1555" max="1558" width="11.42578125" style="156"/>
    <col min="1559" max="1559" width="10.85546875" style="156" customWidth="1"/>
    <col min="1560" max="1789" width="11.42578125" style="156"/>
    <col min="1790" max="1790" width="11.42578125" style="156" bestFit="1" customWidth="1"/>
    <col min="1791" max="1791" width="34.42578125" style="156" customWidth="1"/>
    <col min="1792" max="1792" width="14.28515625" style="156" customWidth="1"/>
    <col min="1793" max="1793" width="15.7109375" style="156" customWidth="1"/>
    <col min="1794" max="1794" width="12.42578125" style="156" bestFit="1" customWidth="1"/>
    <col min="1795" max="1795" width="14.140625" style="156" bestFit="1" customWidth="1"/>
    <col min="1796" max="1796" width="12" style="156" customWidth="1"/>
    <col min="1797" max="1798" width="10.85546875" style="156" customWidth="1"/>
    <col min="1799" max="1799" width="14.28515625" style="156" customWidth="1"/>
    <col min="1800" max="1800" width="10" style="156" bestFit="1" customWidth="1"/>
    <col min="1801" max="1802" width="12.28515625" style="156" bestFit="1" customWidth="1"/>
    <col min="1803" max="1803" width="14.140625" style="156" customWidth="1"/>
    <col min="1804" max="1804" width="15.140625" style="156" customWidth="1"/>
    <col min="1805" max="1805" width="11.42578125" style="156"/>
    <col min="1806" max="1806" width="10.85546875" style="156" customWidth="1"/>
    <col min="1807" max="1809" width="11.42578125" style="156"/>
    <col min="1810" max="1810" width="13.85546875" style="156" customWidth="1"/>
    <col min="1811" max="1814" width="11.42578125" style="156"/>
    <col min="1815" max="1815" width="10.85546875" style="156" customWidth="1"/>
    <col min="1816" max="2045" width="11.42578125" style="156"/>
    <col min="2046" max="2046" width="11.42578125" style="156" bestFit="1" customWidth="1"/>
    <col min="2047" max="2047" width="34.42578125" style="156" customWidth="1"/>
    <col min="2048" max="2048" width="14.28515625" style="156" customWidth="1"/>
    <col min="2049" max="2049" width="15.7109375" style="156" customWidth="1"/>
    <col min="2050" max="2050" width="12.42578125" style="156" bestFit="1" customWidth="1"/>
    <col min="2051" max="2051" width="14.140625" style="156" bestFit="1" customWidth="1"/>
    <col min="2052" max="2052" width="12" style="156" customWidth="1"/>
    <col min="2053" max="2054" width="10.85546875" style="156" customWidth="1"/>
    <col min="2055" max="2055" width="14.28515625" style="156" customWidth="1"/>
    <col min="2056" max="2056" width="10" style="156" bestFit="1" customWidth="1"/>
    <col min="2057" max="2058" width="12.28515625" style="156" bestFit="1" customWidth="1"/>
    <col min="2059" max="2059" width="14.140625" style="156" customWidth="1"/>
    <col min="2060" max="2060" width="15.140625" style="156" customWidth="1"/>
    <col min="2061" max="2061" width="11.42578125" style="156"/>
    <col min="2062" max="2062" width="10.85546875" style="156" customWidth="1"/>
    <col min="2063" max="2065" width="11.42578125" style="156"/>
    <col min="2066" max="2066" width="13.85546875" style="156" customWidth="1"/>
    <col min="2067" max="2070" width="11.42578125" style="156"/>
    <col min="2071" max="2071" width="10.85546875" style="156" customWidth="1"/>
    <col min="2072" max="2301" width="11.42578125" style="156"/>
    <col min="2302" max="2302" width="11.42578125" style="156" bestFit="1" customWidth="1"/>
    <col min="2303" max="2303" width="34.42578125" style="156" customWidth="1"/>
    <col min="2304" max="2304" width="14.28515625" style="156" customWidth="1"/>
    <col min="2305" max="2305" width="15.7109375" style="156" customWidth="1"/>
    <col min="2306" max="2306" width="12.42578125" style="156" bestFit="1" customWidth="1"/>
    <col min="2307" max="2307" width="14.140625" style="156" bestFit="1" customWidth="1"/>
    <col min="2308" max="2308" width="12" style="156" customWidth="1"/>
    <col min="2309" max="2310" width="10.85546875" style="156" customWidth="1"/>
    <col min="2311" max="2311" width="14.28515625" style="156" customWidth="1"/>
    <col min="2312" max="2312" width="10" style="156" bestFit="1" customWidth="1"/>
    <col min="2313" max="2314" width="12.28515625" style="156" bestFit="1" customWidth="1"/>
    <col min="2315" max="2315" width="14.140625" style="156" customWidth="1"/>
    <col min="2316" max="2316" width="15.140625" style="156" customWidth="1"/>
    <col min="2317" max="2317" width="11.42578125" style="156"/>
    <col min="2318" max="2318" width="10.85546875" style="156" customWidth="1"/>
    <col min="2319" max="2321" width="11.42578125" style="156"/>
    <col min="2322" max="2322" width="13.85546875" style="156" customWidth="1"/>
    <col min="2323" max="2326" width="11.42578125" style="156"/>
    <col min="2327" max="2327" width="10.85546875" style="156" customWidth="1"/>
    <col min="2328" max="2557" width="11.42578125" style="156"/>
    <col min="2558" max="2558" width="11.42578125" style="156" bestFit="1" customWidth="1"/>
    <col min="2559" max="2559" width="34.42578125" style="156" customWidth="1"/>
    <col min="2560" max="2560" width="14.28515625" style="156" customWidth="1"/>
    <col min="2561" max="2561" width="15.7109375" style="156" customWidth="1"/>
    <col min="2562" max="2562" width="12.42578125" style="156" bestFit="1" customWidth="1"/>
    <col min="2563" max="2563" width="14.140625" style="156" bestFit="1" customWidth="1"/>
    <col min="2564" max="2564" width="12" style="156" customWidth="1"/>
    <col min="2565" max="2566" width="10.85546875" style="156" customWidth="1"/>
    <col min="2567" max="2567" width="14.28515625" style="156" customWidth="1"/>
    <col min="2568" max="2568" width="10" style="156" bestFit="1" customWidth="1"/>
    <col min="2569" max="2570" width="12.28515625" style="156" bestFit="1" customWidth="1"/>
    <col min="2571" max="2571" width="14.140625" style="156" customWidth="1"/>
    <col min="2572" max="2572" width="15.140625" style="156" customWidth="1"/>
    <col min="2573" max="2573" width="11.42578125" style="156"/>
    <col min="2574" max="2574" width="10.85546875" style="156" customWidth="1"/>
    <col min="2575" max="2577" width="11.42578125" style="156"/>
    <col min="2578" max="2578" width="13.85546875" style="156" customWidth="1"/>
    <col min="2579" max="2582" width="11.42578125" style="156"/>
    <col min="2583" max="2583" width="10.85546875" style="156" customWidth="1"/>
    <col min="2584" max="2813" width="11.42578125" style="156"/>
    <col min="2814" max="2814" width="11.42578125" style="156" bestFit="1" customWidth="1"/>
    <col min="2815" max="2815" width="34.42578125" style="156" customWidth="1"/>
    <col min="2816" max="2816" width="14.28515625" style="156" customWidth="1"/>
    <col min="2817" max="2817" width="15.7109375" style="156" customWidth="1"/>
    <col min="2818" max="2818" width="12.42578125" style="156" bestFit="1" customWidth="1"/>
    <col min="2819" max="2819" width="14.140625" style="156" bestFit="1" customWidth="1"/>
    <col min="2820" max="2820" width="12" style="156" customWidth="1"/>
    <col min="2821" max="2822" width="10.85546875" style="156" customWidth="1"/>
    <col min="2823" max="2823" width="14.28515625" style="156" customWidth="1"/>
    <col min="2824" max="2824" width="10" style="156" bestFit="1" customWidth="1"/>
    <col min="2825" max="2826" width="12.28515625" style="156" bestFit="1" customWidth="1"/>
    <col min="2827" max="2827" width="14.140625" style="156" customWidth="1"/>
    <col min="2828" max="2828" width="15.140625" style="156" customWidth="1"/>
    <col min="2829" max="2829" width="11.42578125" style="156"/>
    <col min="2830" max="2830" width="10.85546875" style="156" customWidth="1"/>
    <col min="2831" max="2833" width="11.42578125" style="156"/>
    <col min="2834" max="2834" width="13.85546875" style="156" customWidth="1"/>
    <col min="2835" max="2838" width="11.42578125" style="156"/>
    <col min="2839" max="2839" width="10.85546875" style="156" customWidth="1"/>
    <col min="2840" max="3069" width="11.42578125" style="156"/>
    <col min="3070" max="3070" width="11.42578125" style="156" bestFit="1" customWidth="1"/>
    <col min="3071" max="3071" width="34.42578125" style="156" customWidth="1"/>
    <col min="3072" max="3072" width="14.28515625" style="156" customWidth="1"/>
    <col min="3073" max="3073" width="15.7109375" style="156" customWidth="1"/>
    <col min="3074" max="3074" width="12.42578125" style="156" bestFit="1" customWidth="1"/>
    <col min="3075" max="3075" width="14.140625" style="156" bestFit="1" customWidth="1"/>
    <col min="3076" max="3076" width="12" style="156" customWidth="1"/>
    <col min="3077" max="3078" width="10.85546875" style="156" customWidth="1"/>
    <col min="3079" max="3079" width="14.28515625" style="156" customWidth="1"/>
    <col min="3080" max="3080" width="10" style="156" bestFit="1" customWidth="1"/>
    <col min="3081" max="3082" width="12.28515625" style="156" bestFit="1" customWidth="1"/>
    <col min="3083" max="3083" width="14.140625" style="156" customWidth="1"/>
    <col min="3084" max="3084" width="15.140625" style="156" customWidth="1"/>
    <col min="3085" max="3085" width="11.42578125" style="156"/>
    <col min="3086" max="3086" width="10.85546875" style="156" customWidth="1"/>
    <col min="3087" max="3089" width="11.42578125" style="156"/>
    <col min="3090" max="3090" width="13.85546875" style="156" customWidth="1"/>
    <col min="3091" max="3094" width="11.42578125" style="156"/>
    <col min="3095" max="3095" width="10.85546875" style="156" customWidth="1"/>
    <col min="3096" max="3325" width="11.42578125" style="156"/>
    <col min="3326" max="3326" width="11.42578125" style="156" bestFit="1" customWidth="1"/>
    <col min="3327" max="3327" width="34.42578125" style="156" customWidth="1"/>
    <col min="3328" max="3328" width="14.28515625" style="156" customWidth="1"/>
    <col min="3329" max="3329" width="15.7109375" style="156" customWidth="1"/>
    <col min="3330" max="3330" width="12.42578125" style="156" bestFit="1" customWidth="1"/>
    <col min="3331" max="3331" width="14.140625" style="156" bestFit="1" customWidth="1"/>
    <col min="3332" max="3332" width="12" style="156" customWidth="1"/>
    <col min="3333" max="3334" width="10.85546875" style="156" customWidth="1"/>
    <col min="3335" max="3335" width="14.28515625" style="156" customWidth="1"/>
    <col min="3336" max="3336" width="10" style="156" bestFit="1" customWidth="1"/>
    <col min="3337" max="3338" width="12.28515625" style="156" bestFit="1" customWidth="1"/>
    <col min="3339" max="3339" width="14.140625" style="156" customWidth="1"/>
    <col min="3340" max="3340" width="15.140625" style="156" customWidth="1"/>
    <col min="3341" max="3341" width="11.42578125" style="156"/>
    <col min="3342" max="3342" width="10.85546875" style="156" customWidth="1"/>
    <col min="3343" max="3345" width="11.42578125" style="156"/>
    <col min="3346" max="3346" width="13.85546875" style="156" customWidth="1"/>
    <col min="3347" max="3350" width="11.42578125" style="156"/>
    <col min="3351" max="3351" width="10.85546875" style="156" customWidth="1"/>
    <col min="3352" max="3581" width="11.42578125" style="156"/>
    <col min="3582" max="3582" width="11.42578125" style="156" bestFit="1" customWidth="1"/>
    <col min="3583" max="3583" width="34.42578125" style="156" customWidth="1"/>
    <col min="3584" max="3584" width="14.28515625" style="156" customWidth="1"/>
    <col min="3585" max="3585" width="15.7109375" style="156" customWidth="1"/>
    <col min="3586" max="3586" width="12.42578125" style="156" bestFit="1" customWidth="1"/>
    <col min="3587" max="3587" width="14.140625" style="156" bestFit="1" customWidth="1"/>
    <col min="3588" max="3588" width="12" style="156" customWidth="1"/>
    <col min="3589" max="3590" width="10.85546875" style="156" customWidth="1"/>
    <col min="3591" max="3591" width="14.28515625" style="156" customWidth="1"/>
    <col min="3592" max="3592" width="10" style="156" bestFit="1" customWidth="1"/>
    <col min="3593" max="3594" width="12.28515625" style="156" bestFit="1" customWidth="1"/>
    <col min="3595" max="3595" width="14.140625" style="156" customWidth="1"/>
    <col min="3596" max="3596" width="15.140625" style="156" customWidth="1"/>
    <col min="3597" max="3597" width="11.42578125" style="156"/>
    <col min="3598" max="3598" width="10.85546875" style="156" customWidth="1"/>
    <col min="3599" max="3601" width="11.42578125" style="156"/>
    <col min="3602" max="3602" width="13.85546875" style="156" customWidth="1"/>
    <col min="3603" max="3606" width="11.42578125" style="156"/>
    <col min="3607" max="3607" width="10.85546875" style="156" customWidth="1"/>
    <col min="3608" max="3837" width="11.42578125" style="156"/>
    <col min="3838" max="3838" width="11.42578125" style="156" bestFit="1" customWidth="1"/>
    <col min="3839" max="3839" width="34.42578125" style="156" customWidth="1"/>
    <col min="3840" max="3840" width="14.28515625" style="156" customWidth="1"/>
    <col min="3841" max="3841" width="15.7109375" style="156" customWidth="1"/>
    <col min="3842" max="3842" width="12.42578125" style="156" bestFit="1" customWidth="1"/>
    <col min="3843" max="3843" width="14.140625" style="156" bestFit="1" customWidth="1"/>
    <col min="3844" max="3844" width="12" style="156" customWidth="1"/>
    <col min="3845" max="3846" width="10.85546875" style="156" customWidth="1"/>
    <col min="3847" max="3847" width="14.28515625" style="156" customWidth="1"/>
    <col min="3848" max="3848" width="10" style="156" bestFit="1" customWidth="1"/>
    <col min="3849" max="3850" width="12.28515625" style="156" bestFit="1" customWidth="1"/>
    <col min="3851" max="3851" width="14.140625" style="156" customWidth="1"/>
    <col min="3852" max="3852" width="15.140625" style="156" customWidth="1"/>
    <col min="3853" max="3853" width="11.42578125" style="156"/>
    <col min="3854" max="3854" width="10.85546875" style="156" customWidth="1"/>
    <col min="3855" max="3857" width="11.42578125" style="156"/>
    <col min="3858" max="3858" width="13.85546875" style="156" customWidth="1"/>
    <col min="3859" max="3862" width="11.42578125" style="156"/>
    <col min="3863" max="3863" width="10.85546875" style="156" customWidth="1"/>
    <col min="3864" max="4093" width="11.42578125" style="156"/>
    <col min="4094" max="4094" width="11.42578125" style="156" bestFit="1" customWidth="1"/>
    <col min="4095" max="4095" width="34.42578125" style="156" customWidth="1"/>
    <col min="4096" max="4096" width="14.28515625" style="156" customWidth="1"/>
    <col min="4097" max="4097" width="15.7109375" style="156" customWidth="1"/>
    <col min="4098" max="4098" width="12.42578125" style="156" bestFit="1" customWidth="1"/>
    <col min="4099" max="4099" width="14.140625" style="156" bestFit="1" customWidth="1"/>
    <col min="4100" max="4100" width="12" style="156" customWidth="1"/>
    <col min="4101" max="4102" width="10.85546875" style="156" customWidth="1"/>
    <col min="4103" max="4103" width="14.28515625" style="156" customWidth="1"/>
    <col min="4104" max="4104" width="10" style="156" bestFit="1" customWidth="1"/>
    <col min="4105" max="4106" width="12.28515625" style="156" bestFit="1" customWidth="1"/>
    <col min="4107" max="4107" width="14.140625" style="156" customWidth="1"/>
    <col min="4108" max="4108" width="15.140625" style="156" customWidth="1"/>
    <col min="4109" max="4109" width="11.42578125" style="156"/>
    <col min="4110" max="4110" width="10.85546875" style="156" customWidth="1"/>
    <col min="4111" max="4113" width="11.42578125" style="156"/>
    <col min="4114" max="4114" width="13.85546875" style="156" customWidth="1"/>
    <col min="4115" max="4118" width="11.42578125" style="156"/>
    <col min="4119" max="4119" width="10.85546875" style="156" customWidth="1"/>
    <col min="4120" max="4349" width="11.42578125" style="156"/>
    <col min="4350" max="4350" width="11.42578125" style="156" bestFit="1" customWidth="1"/>
    <col min="4351" max="4351" width="34.42578125" style="156" customWidth="1"/>
    <col min="4352" max="4352" width="14.28515625" style="156" customWidth="1"/>
    <col min="4353" max="4353" width="15.7109375" style="156" customWidth="1"/>
    <col min="4354" max="4354" width="12.42578125" style="156" bestFit="1" customWidth="1"/>
    <col min="4355" max="4355" width="14.140625" style="156" bestFit="1" customWidth="1"/>
    <col min="4356" max="4356" width="12" style="156" customWidth="1"/>
    <col min="4357" max="4358" width="10.85546875" style="156" customWidth="1"/>
    <col min="4359" max="4359" width="14.28515625" style="156" customWidth="1"/>
    <col min="4360" max="4360" width="10" style="156" bestFit="1" customWidth="1"/>
    <col min="4361" max="4362" width="12.28515625" style="156" bestFit="1" customWidth="1"/>
    <col min="4363" max="4363" width="14.140625" style="156" customWidth="1"/>
    <col min="4364" max="4364" width="15.140625" style="156" customWidth="1"/>
    <col min="4365" max="4365" width="11.42578125" style="156"/>
    <col min="4366" max="4366" width="10.85546875" style="156" customWidth="1"/>
    <col min="4367" max="4369" width="11.42578125" style="156"/>
    <col min="4370" max="4370" width="13.85546875" style="156" customWidth="1"/>
    <col min="4371" max="4374" width="11.42578125" style="156"/>
    <col min="4375" max="4375" width="10.85546875" style="156" customWidth="1"/>
    <col min="4376" max="4605" width="11.42578125" style="156"/>
    <col min="4606" max="4606" width="11.42578125" style="156" bestFit="1" customWidth="1"/>
    <col min="4607" max="4607" width="34.42578125" style="156" customWidth="1"/>
    <col min="4608" max="4608" width="14.28515625" style="156" customWidth="1"/>
    <col min="4609" max="4609" width="15.7109375" style="156" customWidth="1"/>
    <col min="4610" max="4610" width="12.42578125" style="156" bestFit="1" customWidth="1"/>
    <col min="4611" max="4611" width="14.140625" style="156" bestFit="1" customWidth="1"/>
    <col min="4612" max="4612" width="12" style="156" customWidth="1"/>
    <col min="4613" max="4614" width="10.85546875" style="156" customWidth="1"/>
    <col min="4615" max="4615" width="14.28515625" style="156" customWidth="1"/>
    <col min="4616" max="4616" width="10" style="156" bestFit="1" customWidth="1"/>
    <col min="4617" max="4618" width="12.28515625" style="156" bestFit="1" customWidth="1"/>
    <col min="4619" max="4619" width="14.140625" style="156" customWidth="1"/>
    <col min="4620" max="4620" width="15.140625" style="156" customWidth="1"/>
    <col min="4621" max="4621" width="11.42578125" style="156"/>
    <col min="4622" max="4622" width="10.85546875" style="156" customWidth="1"/>
    <col min="4623" max="4625" width="11.42578125" style="156"/>
    <col min="4626" max="4626" width="13.85546875" style="156" customWidth="1"/>
    <col min="4627" max="4630" width="11.42578125" style="156"/>
    <col min="4631" max="4631" width="10.85546875" style="156" customWidth="1"/>
    <col min="4632" max="4861" width="11.42578125" style="156"/>
    <col min="4862" max="4862" width="11.42578125" style="156" bestFit="1" customWidth="1"/>
    <col min="4863" max="4863" width="34.42578125" style="156" customWidth="1"/>
    <col min="4864" max="4864" width="14.28515625" style="156" customWidth="1"/>
    <col min="4865" max="4865" width="15.7109375" style="156" customWidth="1"/>
    <col min="4866" max="4866" width="12.42578125" style="156" bestFit="1" customWidth="1"/>
    <col min="4867" max="4867" width="14.140625" style="156" bestFit="1" customWidth="1"/>
    <col min="4868" max="4868" width="12" style="156" customWidth="1"/>
    <col min="4869" max="4870" width="10.85546875" style="156" customWidth="1"/>
    <col min="4871" max="4871" width="14.28515625" style="156" customWidth="1"/>
    <col min="4872" max="4872" width="10" style="156" bestFit="1" customWidth="1"/>
    <col min="4873" max="4874" width="12.28515625" style="156" bestFit="1" customWidth="1"/>
    <col min="4875" max="4875" width="14.140625" style="156" customWidth="1"/>
    <col min="4876" max="4876" width="15.140625" style="156" customWidth="1"/>
    <col min="4877" max="4877" width="11.42578125" style="156"/>
    <col min="4878" max="4878" width="10.85546875" style="156" customWidth="1"/>
    <col min="4879" max="4881" width="11.42578125" style="156"/>
    <col min="4882" max="4882" width="13.85546875" style="156" customWidth="1"/>
    <col min="4883" max="4886" width="11.42578125" style="156"/>
    <col min="4887" max="4887" width="10.85546875" style="156" customWidth="1"/>
    <col min="4888" max="5117" width="11.42578125" style="156"/>
    <col min="5118" max="5118" width="11.42578125" style="156" bestFit="1" customWidth="1"/>
    <col min="5119" max="5119" width="34.42578125" style="156" customWidth="1"/>
    <col min="5120" max="5120" width="14.28515625" style="156" customWidth="1"/>
    <col min="5121" max="5121" width="15.7109375" style="156" customWidth="1"/>
    <col min="5122" max="5122" width="12.42578125" style="156" bestFit="1" customWidth="1"/>
    <col min="5123" max="5123" width="14.140625" style="156" bestFit="1" customWidth="1"/>
    <col min="5124" max="5124" width="12" style="156" customWidth="1"/>
    <col min="5125" max="5126" width="10.85546875" style="156" customWidth="1"/>
    <col min="5127" max="5127" width="14.28515625" style="156" customWidth="1"/>
    <col min="5128" max="5128" width="10" style="156" bestFit="1" customWidth="1"/>
    <col min="5129" max="5130" width="12.28515625" style="156" bestFit="1" customWidth="1"/>
    <col min="5131" max="5131" width="14.140625" style="156" customWidth="1"/>
    <col min="5132" max="5132" width="15.140625" style="156" customWidth="1"/>
    <col min="5133" max="5133" width="11.42578125" style="156"/>
    <col min="5134" max="5134" width="10.85546875" style="156" customWidth="1"/>
    <col min="5135" max="5137" width="11.42578125" style="156"/>
    <col min="5138" max="5138" width="13.85546875" style="156" customWidth="1"/>
    <col min="5139" max="5142" width="11.42578125" style="156"/>
    <col min="5143" max="5143" width="10.85546875" style="156" customWidth="1"/>
    <col min="5144" max="5373" width="11.42578125" style="156"/>
    <col min="5374" max="5374" width="11.42578125" style="156" bestFit="1" customWidth="1"/>
    <col min="5375" max="5375" width="34.42578125" style="156" customWidth="1"/>
    <col min="5376" max="5376" width="14.28515625" style="156" customWidth="1"/>
    <col min="5377" max="5377" width="15.7109375" style="156" customWidth="1"/>
    <col min="5378" max="5378" width="12.42578125" style="156" bestFit="1" customWidth="1"/>
    <col min="5379" max="5379" width="14.140625" style="156" bestFit="1" customWidth="1"/>
    <col min="5380" max="5380" width="12" style="156" customWidth="1"/>
    <col min="5381" max="5382" width="10.85546875" style="156" customWidth="1"/>
    <col min="5383" max="5383" width="14.28515625" style="156" customWidth="1"/>
    <col min="5384" max="5384" width="10" style="156" bestFit="1" customWidth="1"/>
    <col min="5385" max="5386" width="12.28515625" style="156" bestFit="1" customWidth="1"/>
    <col min="5387" max="5387" width="14.140625" style="156" customWidth="1"/>
    <col min="5388" max="5388" width="15.140625" style="156" customWidth="1"/>
    <col min="5389" max="5389" width="11.42578125" style="156"/>
    <col min="5390" max="5390" width="10.85546875" style="156" customWidth="1"/>
    <col min="5391" max="5393" width="11.42578125" style="156"/>
    <col min="5394" max="5394" width="13.85546875" style="156" customWidth="1"/>
    <col min="5395" max="5398" width="11.42578125" style="156"/>
    <col min="5399" max="5399" width="10.85546875" style="156" customWidth="1"/>
    <col min="5400" max="5629" width="11.42578125" style="156"/>
    <col min="5630" max="5630" width="11.42578125" style="156" bestFit="1" customWidth="1"/>
    <col min="5631" max="5631" width="34.42578125" style="156" customWidth="1"/>
    <col min="5632" max="5632" width="14.28515625" style="156" customWidth="1"/>
    <col min="5633" max="5633" width="15.7109375" style="156" customWidth="1"/>
    <col min="5634" max="5634" width="12.42578125" style="156" bestFit="1" customWidth="1"/>
    <col min="5635" max="5635" width="14.140625" style="156" bestFit="1" customWidth="1"/>
    <col min="5636" max="5636" width="12" style="156" customWidth="1"/>
    <col min="5637" max="5638" width="10.85546875" style="156" customWidth="1"/>
    <col min="5639" max="5639" width="14.28515625" style="156" customWidth="1"/>
    <col min="5640" max="5640" width="10" style="156" bestFit="1" customWidth="1"/>
    <col min="5641" max="5642" width="12.28515625" style="156" bestFit="1" customWidth="1"/>
    <col min="5643" max="5643" width="14.140625" style="156" customWidth="1"/>
    <col min="5644" max="5644" width="15.140625" style="156" customWidth="1"/>
    <col min="5645" max="5645" width="11.42578125" style="156"/>
    <col min="5646" max="5646" width="10.85546875" style="156" customWidth="1"/>
    <col min="5647" max="5649" width="11.42578125" style="156"/>
    <col min="5650" max="5650" width="13.85546875" style="156" customWidth="1"/>
    <col min="5651" max="5654" width="11.42578125" style="156"/>
    <col min="5655" max="5655" width="10.85546875" style="156" customWidth="1"/>
    <col min="5656" max="5885" width="11.42578125" style="156"/>
    <col min="5886" max="5886" width="11.42578125" style="156" bestFit="1" customWidth="1"/>
    <col min="5887" max="5887" width="34.42578125" style="156" customWidth="1"/>
    <col min="5888" max="5888" width="14.28515625" style="156" customWidth="1"/>
    <col min="5889" max="5889" width="15.7109375" style="156" customWidth="1"/>
    <col min="5890" max="5890" width="12.42578125" style="156" bestFit="1" customWidth="1"/>
    <col min="5891" max="5891" width="14.140625" style="156" bestFit="1" customWidth="1"/>
    <col min="5892" max="5892" width="12" style="156" customWidth="1"/>
    <col min="5893" max="5894" width="10.85546875" style="156" customWidth="1"/>
    <col min="5895" max="5895" width="14.28515625" style="156" customWidth="1"/>
    <col min="5896" max="5896" width="10" style="156" bestFit="1" customWidth="1"/>
    <col min="5897" max="5898" width="12.28515625" style="156" bestFit="1" customWidth="1"/>
    <col min="5899" max="5899" width="14.140625" style="156" customWidth="1"/>
    <col min="5900" max="5900" width="15.140625" style="156" customWidth="1"/>
    <col min="5901" max="5901" width="11.42578125" style="156"/>
    <col min="5902" max="5902" width="10.85546875" style="156" customWidth="1"/>
    <col min="5903" max="5905" width="11.42578125" style="156"/>
    <col min="5906" max="5906" width="13.85546875" style="156" customWidth="1"/>
    <col min="5907" max="5910" width="11.42578125" style="156"/>
    <col min="5911" max="5911" width="10.85546875" style="156" customWidth="1"/>
    <col min="5912" max="6141" width="11.42578125" style="156"/>
    <col min="6142" max="6142" width="11.42578125" style="156" bestFit="1" customWidth="1"/>
    <col min="6143" max="6143" width="34.42578125" style="156" customWidth="1"/>
    <col min="6144" max="6144" width="14.28515625" style="156" customWidth="1"/>
    <col min="6145" max="6145" width="15.7109375" style="156" customWidth="1"/>
    <col min="6146" max="6146" width="12.42578125" style="156" bestFit="1" customWidth="1"/>
    <col min="6147" max="6147" width="14.140625" style="156" bestFit="1" customWidth="1"/>
    <col min="6148" max="6148" width="12" style="156" customWidth="1"/>
    <col min="6149" max="6150" width="10.85546875" style="156" customWidth="1"/>
    <col min="6151" max="6151" width="14.28515625" style="156" customWidth="1"/>
    <col min="6152" max="6152" width="10" style="156" bestFit="1" customWidth="1"/>
    <col min="6153" max="6154" width="12.28515625" style="156" bestFit="1" customWidth="1"/>
    <col min="6155" max="6155" width="14.140625" style="156" customWidth="1"/>
    <col min="6156" max="6156" width="15.140625" style="156" customWidth="1"/>
    <col min="6157" max="6157" width="11.42578125" style="156"/>
    <col min="6158" max="6158" width="10.85546875" style="156" customWidth="1"/>
    <col min="6159" max="6161" width="11.42578125" style="156"/>
    <col min="6162" max="6162" width="13.85546875" style="156" customWidth="1"/>
    <col min="6163" max="6166" width="11.42578125" style="156"/>
    <col min="6167" max="6167" width="10.85546875" style="156" customWidth="1"/>
    <col min="6168" max="6397" width="11.42578125" style="156"/>
    <col min="6398" max="6398" width="11.42578125" style="156" bestFit="1" customWidth="1"/>
    <col min="6399" max="6399" width="34.42578125" style="156" customWidth="1"/>
    <col min="6400" max="6400" width="14.28515625" style="156" customWidth="1"/>
    <col min="6401" max="6401" width="15.7109375" style="156" customWidth="1"/>
    <col min="6402" max="6402" width="12.42578125" style="156" bestFit="1" customWidth="1"/>
    <col min="6403" max="6403" width="14.140625" style="156" bestFit="1" customWidth="1"/>
    <col min="6404" max="6404" width="12" style="156" customWidth="1"/>
    <col min="6405" max="6406" width="10.85546875" style="156" customWidth="1"/>
    <col min="6407" max="6407" width="14.28515625" style="156" customWidth="1"/>
    <col min="6408" max="6408" width="10" style="156" bestFit="1" customWidth="1"/>
    <col min="6409" max="6410" width="12.28515625" style="156" bestFit="1" customWidth="1"/>
    <col min="6411" max="6411" width="14.140625" style="156" customWidth="1"/>
    <col min="6412" max="6412" width="15.140625" style="156" customWidth="1"/>
    <col min="6413" max="6413" width="11.42578125" style="156"/>
    <col min="6414" max="6414" width="10.85546875" style="156" customWidth="1"/>
    <col min="6415" max="6417" width="11.42578125" style="156"/>
    <col min="6418" max="6418" width="13.85546875" style="156" customWidth="1"/>
    <col min="6419" max="6422" width="11.42578125" style="156"/>
    <col min="6423" max="6423" width="10.85546875" style="156" customWidth="1"/>
    <col min="6424" max="6653" width="11.42578125" style="156"/>
    <col min="6654" max="6654" width="11.42578125" style="156" bestFit="1" customWidth="1"/>
    <col min="6655" max="6655" width="34.42578125" style="156" customWidth="1"/>
    <col min="6656" max="6656" width="14.28515625" style="156" customWidth="1"/>
    <col min="6657" max="6657" width="15.7109375" style="156" customWidth="1"/>
    <col min="6658" max="6658" width="12.42578125" style="156" bestFit="1" customWidth="1"/>
    <col min="6659" max="6659" width="14.140625" style="156" bestFit="1" customWidth="1"/>
    <col min="6660" max="6660" width="12" style="156" customWidth="1"/>
    <col min="6661" max="6662" width="10.85546875" style="156" customWidth="1"/>
    <col min="6663" max="6663" width="14.28515625" style="156" customWidth="1"/>
    <col min="6664" max="6664" width="10" style="156" bestFit="1" customWidth="1"/>
    <col min="6665" max="6666" width="12.28515625" style="156" bestFit="1" customWidth="1"/>
    <col min="6667" max="6667" width="14.140625" style="156" customWidth="1"/>
    <col min="6668" max="6668" width="15.140625" style="156" customWidth="1"/>
    <col min="6669" max="6669" width="11.42578125" style="156"/>
    <col min="6670" max="6670" width="10.85546875" style="156" customWidth="1"/>
    <col min="6671" max="6673" width="11.42578125" style="156"/>
    <col min="6674" max="6674" width="13.85546875" style="156" customWidth="1"/>
    <col min="6675" max="6678" width="11.42578125" style="156"/>
    <col min="6679" max="6679" width="10.85546875" style="156" customWidth="1"/>
    <col min="6680" max="6909" width="11.42578125" style="156"/>
    <col min="6910" max="6910" width="11.42578125" style="156" bestFit="1" customWidth="1"/>
    <col min="6911" max="6911" width="34.42578125" style="156" customWidth="1"/>
    <col min="6912" max="6912" width="14.28515625" style="156" customWidth="1"/>
    <col min="6913" max="6913" width="15.7109375" style="156" customWidth="1"/>
    <col min="6914" max="6914" width="12.42578125" style="156" bestFit="1" customWidth="1"/>
    <col min="6915" max="6915" width="14.140625" style="156" bestFit="1" customWidth="1"/>
    <col min="6916" max="6916" width="12" style="156" customWidth="1"/>
    <col min="6917" max="6918" width="10.85546875" style="156" customWidth="1"/>
    <col min="6919" max="6919" width="14.28515625" style="156" customWidth="1"/>
    <col min="6920" max="6920" width="10" style="156" bestFit="1" customWidth="1"/>
    <col min="6921" max="6922" width="12.28515625" style="156" bestFit="1" customWidth="1"/>
    <col min="6923" max="6923" width="14.140625" style="156" customWidth="1"/>
    <col min="6924" max="6924" width="15.140625" style="156" customWidth="1"/>
    <col min="6925" max="6925" width="11.42578125" style="156"/>
    <col min="6926" max="6926" width="10.85546875" style="156" customWidth="1"/>
    <col min="6927" max="6929" width="11.42578125" style="156"/>
    <col min="6930" max="6930" width="13.85546875" style="156" customWidth="1"/>
    <col min="6931" max="6934" width="11.42578125" style="156"/>
    <col min="6935" max="6935" width="10.85546875" style="156" customWidth="1"/>
    <col min="6936" max="7165" width="11.42578125" style="156"/>
    <col min="7166" max="7166" width="11.42578125" style="156" bestFit="1" customWidth="1"/>
    <col min="7167" max="7167" width="34.42578125" style="156" customWidth="1"/>
    <col min="7168" max="7168" width="14.28515625" style="156" customWidth="1"/>
    <col min="7169" max="7169" width="15.7109375" style="156" customWidth="1"/>
    <col min="7170" max="7170" width="12.42578125" style="156" bestFit="1" customWidth="1"/>
    <col min="7171" max="7171" width="14.140625" style="156" bestFit="1" customWidth="1"/>
    <col min="7172" max="7172" width="12" style="156" customWidth="1"/>
    <col min="7173" max="7174" width="10.85546875" style="156" customWidth="1"/>
    <col min="7175" max="7175" width="14.28515625" style="156" customWidth="1"/>
    <col min="7176" max="7176" width="10" style="156" bestFit="1" customWidth="1"/>
    <col min="7177" max="7178" width="12.28515625" style="156" bestFit="1" customWidth="1"/>
    <col min="7179" max="7179" width="14.140625" style="156" customWidth="1"/>
    <col min="7180" max="7180" width="15.140625" style="156" customWidth="1"/>
    <col min="7181" max="7181" width="11.42578125" style="156"/>
    <col min="7182" max="7182" width="10.85546875" style="156" customWidth="1"/>
    <col min="7183" max="7185" width="11.42578125" style="156"/>
    <col min="7186" max="7186" width="13.85546875" style="156" customWidth="1"/>
    <col min="7187" max="7190" width="11.42578125" style="156"/>
    <col min="7191" max="7191" width="10.85546875" style="156" customWidth="1"/>
    <col min="7192" max="7421" width="11.42578125" style="156"/>
    <col min="7422" max="7422" width="11.42578125" style="156" bestFit="1" customWidth="1"/>
    <col min="7423" max="7423" width="34.42578125" style="156" customWidth="1"/>
    <col min="7424" max="7424" width="14.28515625" style="156" customWidth="1"/>
    <col min="7425" max="7425" width="15.7109375" style="156" customWidth="1"/>
    <col min="7426" max="7426" width="12.42578125" style="156" bestFit="1" customWidth="1"/>
    <col min="7427" max="7427" width="14.140625" style="156" bestFit="1" customWidth="1"/>
    <col min="7428" max="7428" width="12" style="156" customWidth="1"/>
    <col min="7429" max="7430" width="10.85546875" style="156" customWidth="1"/>
    <col min="7431" max="7431" width="14.28515625" style="156" customWidth="1"/>
    <col min="7432" max="7432" width="10" style="156" bestFit="1" customWidth="1"/>
    <col min="7433" max="7434" width="12.28515625" style="156" bestFit="1" customWidth="1"/>
    <col min="7435" max="7435" width="14.140625" style="156" customWidth="1"/>
    <col min="7436" max="7436" width="15.140625" style="156" customWidth="1"/>
    <col min="7437" max="7437" width="11.42578125" style="156"/>
    <col min="7438" max="7438" width="10.85546875" style="156" customWidth="1"/>
    <col min="7439" max="7441" width="11.42578125" style="156"/>
    <col min="7442" max="7442" width="13.85546875" style="156" customWidth="1"/>
    <col min="7443" max="7446" width="11.42578125" style="156"/>
    <col min="7447" max="7447" width="10.85546875" style="156" customWidth="1"/>
    <col min="7448" max="7677" width="11.42578125" style="156"/>
    <col min="7678" max="7678" width="11.42578125" style="156" bestFit="1" customWidth="1"/>
    <col min="7679" max="7679" width="34.42578125" style="156" customWidth="1"/>
    <col min="7680" max="7680" width="14.28515625" style="156" customWidth="1"/>
    <col min="7681" max="7681" width="15.7109375" style="156" customWidth="1"/>
    <col min="7682" max="7682" width="12.42578125" style="156" bestFit="1" customWidth="1"/>
    <col min="7683" max="7683" width="14.140625" style="156" bestFit="1" customWidth="1"/>
    <col min="7684" max="7684" width="12" style="156" customWidth="1"/>
    <col min="7685" max="7686" width="10.85546875" style="156" customWidth="1"/>
    <col min="7687" max="7687" width="14.28515625" style="156" customWidth="1"/>
    <col min="7688" max="7688" width="10" style="156" bestFit="1" customWidth="1"/>
    <col min="7689" max="7690" width="12.28515625" style="156" bestFit="1" customWidth="1"/>
    <col min="7691" max="7691" width="14.140625" style="156" customWidth="1"/>
    <col min="7692" max="7692" width="15.140625" style="156" customWidth="1"/>
    <col min="7693" max="7693" width="11.42578125" style="156"/>
    <col min="7694" max="7694" width="10.85546875" style="156" customWidth="1"/>
    <col min="7695" max="7697" width="11.42578125" style="156"/>
    <col min="7698" max="7698" width="13.85546875" style="156" customWidth="1"/>
    <col min="7699" max="7702" width="11.42578125" style="156"/>
    <col min="7703" max="7703" width="10.85546875" style="156" customWidth="1"/>
    <col min="7704" max="7933" width="11.42578125" style="156"/>
    <col min="7934" max="7934" width="11.42578125" style="156" bestFit="1" customWidth="1"/>
    <col min="7935" max="7935" width="34.42578125" style="156" customWidth="1"/>
    <col min="7936" max="7936" width="14.28515625" style="156" customWidth="1"/>
    <col min="7937" max="7937" width="15.7109375" style="156" customWidth="1"/>
    <col min="7938" max="7938" width="12.42578125" style="156" bestFit="1" customWidth="1"/>
    <col min="7939" max="7939" width="14.140625" style="156" bestFit="1" customWidth="1"/>
    <col min="7940" max="7940" width="12" style="156" customWidth="1"/>
    <col min="7941" max="7942" width="10.85546875" style="156" customWidth="1"/>
    <col min="7943" max="7943" width="14.28515625" style="156" customWidth="1"/>
    <col min="7944" max="7944" width="10" style="156" bestFit="1" customWidth="1"/>
    <col min="7945" max="7946" width="12.28515625" style="156" bestFit="1" customWidth="1"/>
    <col min="7947" max="7947" width="14.140625" style="156" customWidth="1"/>
    <col min="7948" max="7948" width="15.140625" style="156" customWidth="1"/>
    <col min="7949" max="7949" width="11.42578125" style="156"/>
    <col min="7950" max="7950" width="10.85546875" style="156" customWidth="1"/>
    <col min="7951" max="7953" width="11.42578125" style="156"/>
    <col min="7954" max="7954" width="13.85546875" style="156" customWidth="1"/>
    <col min="7955" max="7958" width="11.42578125" style="156"/>
    <col min="7959" max="7959" width="10.85546875" style="156" customWidth="1"/>
    <col min="7960" max="8189" width="11.42578125" style="156"/>
    <col min="8190" max="8190" width="11.42578125" style="156" bestFit="1" customWidth="1"/>
    <col min="8191" max="8191" width="34.42578125" style="156" customWidth="1"/>
    <col min="8192" max="8192" width="14.28515625" style="156" customWidth="1"/>
    <col min="8193" max="8193" width="15.7109375" style="156" customWidth="1"/>
    <col min="8194" max="8194" width="12.42578125" style="156" bestFit="1" customWidth="1"/>
    <col min="8195" max="8195" width="14.140625" style="156" bestFit="1" customWidth="1"/>
    <col min="8196" max="8196" width="12" style="156" customWidth="1"/>
    <col min="8197" max="8198" width="10.85546875" style="156" customWidth="1"/>
    <col min="8199" max="8199" width="14.28515625" style="156" customWidth="1"/>
    <col min="8200" max="8200" width="10" style="156" bestFit="1" customWidth="1"/>
    <col min="8201" max="8202" width="12.28515625" style="156" bestFit="1" customWidth="1"/>
    <col min="8203" max="8203" width="14.140625" style="156" customWidth="1"/>
    <col min="8204" max="8204" width="15.140625" style="156" customWidth="1"/>
    <col min="8205" max="8205" width="11.42578125" style="156"/>
    <col min="8206" max="8206" width="10.85546875" style="156" customWidth="1"/>
    <col min="8207" max="8209" width="11.42578125" style="156"/>
    <col min="8210" max="8210" width="13.85546875" style="156" customWidth="1"/>
    <col min="8211" max="8214" width="11.42578125" style="156"/>
    <col min="8215" max="8215" width="10.85546875" style="156" customWidth="1"/>
    <col min="8216" max="8445" width="11.42578125" style="156"/>
    <col min="8446" max="8446" width="11.42578125" style="156" bestFit="1" customWidth="1"/>
    <col min="8447" max="8447" width="34.42578125" style="156" customWidth="1"/>
    <col min="8448" max="8448" width="14.28515625" style="156" customWidth="1"/>
    <col min="8449" max="8449" width="15.7109375" style="156" customWidth="1"/>
    <col min="8450" max="8450" width="12.42578125" style="156" bestFit="1" customWidth="1"/>
    <col min="8451" max="8451" width="14.140625" style="156" bestFit="1" customWidth="1"/>
    <col min="8452" max="8452" width="12" style="156" customWidth="1"/>
    <col min="8453" max="8454" width="10.85546875" style="156" customWidth="1"/>
    <col min="8455" max="8455" width="14.28515625" style="156" customWidth="1"/>
    <col min="8456" max="8456" width="10" style="156" bestFit="1" customWidth="1"/>
    <col min="8457" max="8458" width="12.28515625" style="156" bestFit="1" customWidth="1"/>
    <col min="8459" max="8459" width="14.140625" style="156" customWidth="1"/>
    <col min="8460" max="8460" width="15.140625" style="156" customWidth="1"/>
    <col min="8461" max="8461" width="11.42578125" style="156"/>
    <col min="8462" max="8462" width="10.85546875" style="156" customWidth="1"/>
    <col min="8463" max="8465" width="11.42578125" style="156"/>
    <col min="8466" max="8466" width="13.85546875" style="156" customWidth="1"/>
    <col min="8467" max="8470" width="11.42578125" style="156"/>
    <col min="8471" max="8471" width="10.85546875" style="156" customWidth="1"/>
    <col min="8472" max="8701" width="11.42578125" style="156"/>
    <col min="8702" max="8702" width="11.42578125" style="156" bestFit="1" customWidth="1"/>
    <col min="8703" max="8703" width="34.42578125" style="156" customWidth="1"/>
    <col min="8704" max="8704" width="14.28515625" style="156" customWidth="1"/>
    <col min="8705" max="8705" width="15.7109375" style="156" customWidth="1"/>
    <col min="8706" max="8706" width="12.42578125" style="156" bestFit="1" customWidth="1"/>
    <col min="8707" max="8707" width="14.140625" style="156" bestFit="1" customWidth="1"/>
    <col min="8708" max="8708" width="12" style="156" customWidth="1"/>
    <col min="8709" max="8710" width="10.85546875" style="156" customWidth="1"/>
    <col min="8711" max="8711" width="14.28515625" style="156" customWidth="1"/>
    <col min="8712" max="8712" width="10" style="156" bestFit="1" customWidth="1"/>
    <col min="8713" max="8714" width="12.28515625" style="156" bestFit="1" customWidth="1"/>
    <col min="8715" max="8715" width="14.140625" style="156" customWidth="1"/>
    <col min="8716" max="8716" width="15.140625" style="156" customWidth="1"/>
    <col min="8717" max="8717" width="11.42578125" style="156"/>
    <col min="8718" max="8718" width="10.85546875" style="156" customWidth="1"/>
    <col min="8719" max="8721" width="11.42578125" style="156"/>
    <col min="8722" max="8722" width="13.85546875" style="156" customWidth="1"/>
    <col min="8723" max="8726" width="11.42578125" style="156"/>
    <col min="8727" max="8727" width="10.85546875" style="156" customWidth="1"/>
    <col min="8728" max="8957" width="11.42578125" style="156"/>
    <col min="8958" max="8958" width="11.42578125" style="156" bestFit="1" customWidth="1"/>
    <col min="8959" max="8959" width="34.42578125" style="156" customWidth="1"/>
    <col min="8960" max="8960" width="14.28515625" style="156" customWidth="1"/>
    <col min="8961" max="8961" width="15.7109375" style="156" customWidth="1"/>
    <col min="8962" max="8962" width="12.42578125" style="156" bestFit="1" customWidth="1"/>
    <col min="8963" max="8963" width="14.140625" style="156" bestFit="1" customWidth="1"/>
    <col min="8964" max="8964" width="12" style="156" customWidth="1"/>
    <col min="8965" max="8966" width="10.85546875" style="156" customWidth="1"/>
    <col min="8967" max="8967" width="14.28515625" style="156" customWidth="1"/>
    <col min="8968" max="8968" width="10" style="156" bestFit="1" customWidth="1"/>
    <col min="8969" max="8970" width="12.28515625" style="156" bestFit="1" customWidth="1"/>
    <col min="8971" max="8971" width="14.140625" style="156" customWidth="1"/>
    <col min="8972" max="8972" width="15.140625" style="156" customWidth="1"/>
    <col min="8973" max="8973" width="11.42578125" style="156"/>
    <col min="8974" max="8974" width="10.85546875" style="156" customWidth="1"/>
    <col min="8975" max="8977" width="11.42578125" style="156"/>
    <col min="8978" max="8978" width="13.85546875" style="156" customWidth="1"/>
    <col min="8979" max="8982" width="11.42578125" style="156"/>
    <col min="8983" max="8983" width="10.85546875" style="156" customWidth="1"/>
    <col min="8984" max="9213" width="11.42578125" style="156"/>
    <col min="9214" max="9214" width="11.42578125" style="156" bestFit="1" customWidth="1"/>
    <col min="9215" max="9215" width="34.42578125" style="156" customWidth="1"/>
    <col min="9216" max="9216" width="14.28515625" style="156" customWidth="1"/>
    <col min="9217" max="9217" width="15.7109375" style="156" customWidth="1"/>
    <col min="9218" max="9218" width="12.42578125" style="156" bestFit="1" customWidth="1"/>
    <col min="9219" max="9219" width="14.140625" style="156" bestFit="1" customWidth="1"/>
    <col min="9220" max="9220" width="12" style="156" customWidth="1"/>
    <col min="9221" max="9222" width="10.85546875" style="156" customWidth="1"/>
    <col min="9223" max="9223" width="14.28515625" style="156" customWidth="1"/>
    <col min="9224" max="9224" width="10" style="156" bestFit="1" customWidth="1"/>
    <col min="9225" max="9226" width="12.28515625" style="156" bestFit="1" customWidth="1"/>
    <col min="9227" max="9227" width="14.140625" style="156" customWidth="1"/>
    <col min="9228" max="9228" width="15.140625" style="156" customWidth="1"/>
    <col min="9229" max="9229" width="11.42578125" style="156"/>
    <col min="9230" max="9230" width="10.85546875" style="156" customWidth="1"/>
    <col min="9231" max="9233" width="11.42578125" style="156"/>
    <col min="9234" max="9234" width="13.85546875" style="156" customWidth="1"/>
    <col min="9235" max="9238" width="11.42578125" style="156"/>
    <col min="9239" max="9239" width="10.85546875" style="156" customWidth="1"/>
    <col min="9240" max="9469" width="11.42578125" style="156"/>
    <col min="9470" max="9470" width="11.42578125" style="156" bestFit="1" customWidth="1"/>
    <col min="9471" max="9471" width="34.42578125" style="156" customWidth="1"/>
    <col min="9472" max="9472" width="14.28515625" style="156" customWidth="1"/>
    <col min="9473" max="9473" width="15.7109375" style="156" customWidth="1"/>
    <col min="9474" max="9474" width="12.42578125" style="156" bestFit="1" customWidth="1"/>
    <col min="9475" max="9475" width="14.140625" style="156" bestFit="1" customWidth="1"/>
    <col min="9476" max="9476" width="12" style="156" customWidth="1"/>
    <col min="9477" max="9478" width="10.85546875" style="156" customWidth="1"/>
    <col min="9479" max="9479" width="14.28515625" style="156" customWidth="1"/>
    <col min="9480" max="9480" width="10" style="156" bestFit="1" customWidth="1"/>
    <col min="9481" max="9482" width="12.28515625" style="156" bestFit="1" customWidth="1"/>
    <col min="9483" max="9483" width="14.140625" style="156" customWidth="1"/>
    <col min="9484" max="9484" width="15.140625" style="156" customWidth="1"/>
    <col min="9485" max="9485" width="11.42578125" style="156"/>
    <col min="9486" max="9486" width="10.85546875" style="156" customWidth="1"/>
    <col min="9487" max="9489" width="11.42578125" style="156"/>
    <col min="9490" max="9490" width="13.85546875" style="156" customWidth="1"/>
    <col min="9491" max="9494" width="11.42578125" style="156"/>
    <col min="9495" max="9495" width="10.85546875" style="156" customWidth="1"/>
    <col min="9496" max="9725" width="11.42578125" style="156"/>
    <col min="9726" max="9726" width="11.42578125" style="156" bestFit="1" customWidth="1"/>
    <col min="9727" max="9727" width="34.42578125" style="156" customWidth="1"/>
    <col min="9728" max="9728" width="14.28515625" style="156" customWidth="1"/>
    <col min="9729" max="9729" width="15.7109375" style="156" customWidth="1"/>
    <col min="9730" max="9730" width="12.42578125" style="156" bestFit="1" customWidth="1"/>
    <col min="9731" max="9731" width="14.140625" style="156" bestFit="1" customWidth="1"/>
    <col min="9732" max="9732" width="12" style="156" customWidth="1"/>
    <col min="9733" max="9734" width="10.85546875" style="156" customWidth="1"/>
    <col min="9735" max="9735" width="14.28515625" style="156" customWidth="1"/>
    <col min="9736" max="9736" width="10" style="156" bestFit="1" customWidth="1"/>
    <col min="9737" max="9738" width="12.28515625" style="156" bestFit="1" customWidth="1"/>
    <col min="9739" max="9739" width="14.140625" style="156" customWidth="1"/>
    <col min="9740" max="9740" width="15.140625" style="156" customWidth="1"/>
    <col min="9741" max="9741" width="11.42578125" style="156"/>
    <col min="9742" max="9742" width="10.85546875" style="156" customWidth="1"/>
    <col min="9743" max="9745" width="11.42578125" style="156"/>
    <col min="9746" max="9746" width="13.85546875" style="156" customWidth="1"/>
    <col min="9747" max="9750" width="11.42578125" style="156"/>
    <col min="9751" max="9751" width="10.85546875" style="156" customWidth="1"/>
    <col min="9752" max="9981" width="11.42578125" style="156"/>
    <col min="9982" max="9982" width="11.42578125" style="156" bestFit="1" customWidth="1"/>
    <col min="9983" max="9983" width="34.42578125" style="156" customWidth="1"/>
    <col min="9984" max="9984" width="14.28515625" style="156" customWidth="1"/>
    <col min="9985" max="9985" width="15.7109375" style="156" customWidth="1"/>
    <col min="9986" max="9986" width="12.42578125" style="156" bestFit="1" customWidth="1"/>
    <col min="9987" max="9987" width="14.140625" style="156" bestFit="1" customWidth="1"/>
    <col min="9988" max="9988" width="12" style="156" customWidth="1"/>
    <col min="9989" max="9990" width="10.85546875" style="156" customWidth="1"/>
    <col min="9991" max="9991" width="14.28515625" style="156" customWidth="1"/>
    <col min="9992" max="9992" width="10" style="156" bestFit="1" customWidth="1"/>
    <col min="9993" max="9994" width="12.28515625" style="156" bestFit="1" customWidth="1"/>
    <col min="9995" max="9995" width="14.140625" style="156" customWidth="1"/>
    <col min="9996" max="9996" width="15.140625" style="156" customWidth="1"/>
    <col min="9997" max="9997" width="11.42578125" style="156"/>
    <col min="9998" max="9998" width="10.85546875" style="156" customWidth="1"/>
    <col min="9999" max="10001" width="11.42578125" style="156"/>
    <col min="10002" max="10002" width="13.85546875" style="156" customWidth="1"/>
    <col min="10003" max="10006" width="11.42578125" style="156"/>
    <col min="10007" max="10007" width="10.85546875" style="156" customWidth="1"/>
    <col min="10008" max="10237" width="11.42578125" style="156"/>
    <col min="10238" max="10238" width="11.42578125" style="156" bestFit="1" customWidth="1"/>
    <col min="10239" max="10239" width="34.42578125" style="156" customWidth="1"/>
    <col min="10240" max="10240" width="14.28515625" style="156" customWidth="1"/>
    <col min="10241" max="10241" width="15.7109375" style="156" customWidth="1"/>
    <col min="10242" max="10242" width="12.42578125" style="156" bestFit="1" customWidth="1"/>
    <col min="10243" max="10243" width="14.140625" style="156" bestFit="1" customWidth="1"/>
    <col min="10244" max="10244" width="12" style="156" customWidth="1"/>
    <col min="10245" max="10246" width="10.85546875" style="156" customWidth="1"/>
    <col min="10247" max="10247" width="14.28515625" style="156" customWidth="1"/>
    <col min="10248" max="10248" width="10" style="156" bestFit="1" customWidth="1"/>
    <col min="10249" max="10250" width="12.28515625" style="156" bestFit="1" customWidth="1"/>
    <col min="10251" max="10251" width="14.140625" style="156" customWidth="1"/>
    <col min="10252" max="10252" width="15.140625" style="156" customWidth="1"/>
    <col min="10253" max="10253" width="11.42578125" style="156"/>
    <col min="10254" max="10254" width="10.85546875" style="156" customWidth="1"/>
    <col min="10255" max="10257" width="11.42578125" style="156"/>
    <col min="10258" max="10258" width="13.85546875" style="156" customWidth="1"/>
    <col min="10259" max="10262" width="11.42578125" style="156"/>
    <col min="10263" max="10263" width="10.85546875" style="156" customWidth="1"/>
    <col min="10264" max="10493" width="11.42578125" style="156"/>
    <col min="10494" max="10494" width="11.42578125" style="156" bestFit="1" customWidth="1"/>
    <col min="10495" max="10495" width="34.42578125" style="156" customWidth="1"/>
    <col min="10496" max="10496" width="14.28515625" style="156" customWidth="1"/>
    <col min="10497" max="10497" width="15.7109375" style="156" customWidth="1"/>
    <col min="10498" max="10498" width="12.42578125" style="156" bestFit="1" customWidth="1"/>
    <col min="10499" max="10499" width="14.140625" style="156" bestFit="1" customWidth="1"/>
    <col min="10500" max="10500" width="12" style="156" customWidth="1"/>
    <col min="10501" max="10502" width="10.85546875" style="156" customWidth="1"/>
    <col min="10503" max="10503" width="14.28515625" style="156" customWidth="1"/>
    <col min="10504" max="10504" width="10" style="156" bestFit="1" customWidth="1"/>
    <col min="10505" max="10506" width="12.28515625" style="156" bestFit="1" customWidth="1"/>
    <col min="10507" max="10507" width="14.140625" style="156" customWidth="1"/>
    <col min="10508" max="10508" width="15.140625" style="156" customWidth="1"/>
    <col min="10509" max="10509" width="11.42578125" style="156"/>
    <col min="10510" max="10510" width="10.85546875" style="156" customWidth="1"/>
    <col min="10511" max="10513" width="11.42578125" style="156"/>
    <col min="10514" max="10514" width="13.85546875" style="156" customWidth="1"/>
    <col min="10515" max="10518" width="11.42578125" style="156"/>
    <col min="10519" max="10519" width="10.85546875" style="156" customWidth="1"/>
    <col min="10520" max="10749" width="11.42578125" style="156"/>
    <col min="10750" max="10750" width="11.42578125" style="156" bestFit="1" customWidth="1"/>
    <col min="10751" max="10751" width="34.42578125" style="156" customWidth="1"/>
    <col min="10752" max="10752" width="14.28515625" style="156" customWidth="1"/>
    <col min="10753" max="10753" width="15.7109375" style="156" customWidth="1"/>
    <col min="10754" max="10754" width="12.42578125" style="156" bestFit="1" customWidth="1"/>
    <col min="10755" max="10755" width="14.140625" style="156" bestFit="1" customWidth="1"/>
    <col min="10756" max="10756" width="12" style="156" customWidth="1"/>
    <col min="10757" max="10758" width="10.85546875" style="156" customWidth="1"/>
    <col min="10759" max="10759" width="14.28515625" style="156" customWidth="1"/>
    <col min="10760" max="10760" width="10" style="156" bestFit="1" customWidth="1"/>
    <col min="10761" max="10762" width="12.28515625" style="156" bestFit="1" customWidth="1"/>
    <col min="10763" max="10763" width="14.140625" style="156" customWidth="1"/>
    <col min="10764" max="10764" width="15.140625" style="156" customWidth="1"/>
    <col min="10765" max="10765" width="11.42578125" style="156"/>
    <col min="10766" max="10766" width="10.85546875" style="156" customWidth="1"/>
    <col min="10767" max="10769" width="11.42578125" style="156"/>
    <col min="10770" max="10770" width="13.85546875" style="156" customWidth="1"/>
    <col min="10771" max="10774" width="11.42578125" style="156"/>
    <col min="10775" max="10775" width="10.85546875" style="156" customWidth="1"/>
    <col min="10776" max="11005" width="11.42578125" style="156"/>
    <col min="11006" max="11006" width="11.42578125" style="156" bestFit="1" customWidth="1"/>
    <col min="11007" max="11007" width="34.42578125" style="156" customWidth="1"/>
    <col min="11008" max="11008" width="14.28515625" style="156" customWidth="1"/>
    <col min="11009" max="11009" width="15.7109375" style="156" customWidth="1"/>
    <col min="11010" max="11010" width="12.42578125" style="156" bestFit="1" customWidth="1"/>
    <col min="11011" max="11011" width="14.140625" style="156" bestFit="1" customWidth="1"/>
    <col min="11012" max="11012" width="12" style="156" customWidth="1"/>
    <col min="11013" max="11014" width="10.85546875" style="156" customWidth="1"/>
    <col min="11015" max="11015" width="14.28515625" style="156" customWidth="1"/>
    <col min="11016" max="11016" width="10" style="156" bestFit="1" customWidth="1"/>
    <col min="11017" max="11018" width="12.28515625" style="156" bestFit="1" customWidth="1"/>
    <col min="11019" max="11019" width="14.140625" style="156" customWidth="1"/>
    <col min="11020" max="11020" width="15.140625" style="156" customWidth="1"/>
    <col min="11021" max="11021" width="11.42578125" style="156"/>
    <col min="11022" max="11022" width="10.85546875" style="156" customWidth="1"/>
    <col min="11023" max="11025" width="11.42578125" style="156"/>
    <col min="11026" max="11026" width="13.85546875" style="156" customWidth="1"/>
    <col min="11027" max="11030" width="11.42578125" style="156"/>
    <col min="11031" max="11031" width="10.85546875" style="156" customWidth="1"/>
    <col min="11032" max="11261" width="11.42578125" style="156"/>
    <col min="11262" max="11262" width="11.42578125" style="156" bestFit="1" customWidth="1"/>
    <col min="11263" max="11263" width="34.42578125" style="156" customWidth="1"/>
    <col min="11264" max="11264" width="14.28515625" style="156" customWidth="1"/>
    <col min="11265" max="11265" width="15.7109375" style="156" customWidth="1"/>
    <col min="11266" max="11266" width="12.42578125" style="156" bestFit="1" customWidth="1"/>
    <col min="11267" max="11267" width="14.140625" style="156" bestFit="1" customWidth="1"/>
    <col min="11268" max="11268" width="12" style="156" customWidth="1"/>
    <col min="11269" max="11270" width="10.85546875" style="156" customWidth="1"/>
    <col min="11271" max="11271" width="14.28515625" style="156" customWidth="1"/>
    <col min="11272" max="11272" width="10" style="156" bestFit="1" customWidth="1"/>
    <col min="11273" max="11274" width="12.28515625" style="156" bestFit="1" customWidth="1"/>
    <col min="11275" max="11275" width="14.140625" style="156" customWidth="1"/>
    <col min="11276" max="11276" width="15.140625" style="156" customWidth="1"/>
    <col min="11277" max="11277" width="11.42578125" style="156"/>
    <col min="11278" max="11278" width="10.85546875" style="156" customWidth="1"/>
    <col min="11279" max="11281" width="11.42578125" style="156"/>
    <col min="11282" max="11282" width="13.85546875" style="156" customWidth="1"/>
    <col min="11283" max="11286" width="11.42578125" style="156"/>
    <col min="11287" max="11287" width="10.85546875" style="156" customWidth="1"/>
    <col min="11288" max="11517" width="11.42578125" style="156"/>
    <col min="11518" max="11518" width="11.42578125" style="156" bestFit="1" customWidth="1"/>
    <col min="11519" max="11519" width="34.42578125" style="156" customWidth="1"/>
    <col min="11520" max="11520" width="14.28515625" style="156" customWidth="1"/>
    <col min="11521" max="11521" width="15.7109375" style="156" customWidth="1"/>
    <col min="11522" max="11522" width="12.42578125" style="156" bestFit="1" customWidth="1"/>
    <col min="11523" max="11523" width="14.140625" style="156" bestFit="1" customWidth="1"/>
    <col min="11524" max="11524" width="12" style="156" customWidth="1"/>
    <col min="11525" max="11526" width="10.85546875" style="156" customWidth="1"/>
    <col min="11527" max="11527" width="14.28515625" style="156" customWidth="1"/>
    <col min="11528" max="11528" width="10" style="156" bestFit="1" customWidth="1"/>
    <col min="11529" max="11530" width="12.28515625" style="156" bestFit="1" customWidth="1"/>
    <col min="11531" max="11531" width="14.140625" style="156" customWidth="1"/>
    <col min="11532" max="11532" width="15.140625" style="156" customWidth="1"/>
    <col min="11533" max="11533" width="11.42578125" style="156"/>
    <col min="11534" max="11534" width="10.85546875" style="156" customWidth="1"/>
    <col min="11535" max="11537" width="11.42578125" style="156"/>
    <col min="11538" max="11538" width="13.85546875" style="156" customWidth="1"/>
    <col min="11539" max="11542" width="11.42578125" style="156"/>
    <col min="11543" max="11543" width="10.85546875" style="156" customWidth="1"/>
    <col min="11544" max="11773" width="11.42578125" style="156"/>
    <col min="11774" max="11774" width="11.42578125" style="156" bestFit="1" customWidth="1"/>
    <col min="11775" max="11775" width="34.42578125" style="156" customWidth="1"/>
    <col min="11776" max="11776" width="14.28515625" style="156" customWidth="1"/>
    <col min="11777" max="11777" width="15.7109375" style="156" customWidth="1"/>
    <col min="11778" max="11778" width="12.42578125" style="156" bestFit="1" customWidth="1"/>
    <col min="11779" max="11779" width="14.140625" style="156" bestFit="1" customWidth="1"/>
    <col min="11780" max="11780" width="12" style="156" customWidth="1"/>
    <col min="11781" max="11782" width="10.85546875" style="156" customWidth="1"/>
    <col min="11783" max="11783" width="14.28515625" style="156" customWidth="1"/>
    <col min="11784" max="11784" width="10" style="156" bestFit="1" customWidth="1"/>
    <col min="11785" max="11786" width="12.28515625" style="156" bestFit="1" customWidth="1"/>
    <col min="11787" max="11787" width="14.140625" style="156" customWidth="1"/>
    <col min="11788" max="11788" width="15.140625" style="156" customWidth="1"/>
    <col min="11789" max="11789" width="11.42578125" style="156"/>
    <col min="11790" max="11790" width="10.85546875" style="156" customWidth="1"/>
    <col min="11791" max="11793" width="11.42578125" style="156"/>
    <col min="11794" max="11794" width="13.85546875" style="156" customWidth="1"/>
    <col min="11795" max="11798" width="11.42578125" style="156"/>
    <col min="11799" max="11799" width="10.85546875" style="156" customWidth="1"/>
    <col min="11800" max="12029" width="11.42578125" style="156"/>
    <col min="12030" max="12030" width="11.42578125" style="156" bestFit="1" customWidth="1"/>
    <col min="12031" max="12031" width="34.42578125" style="156" customWidth="1"/>
    <col min="12032" max="12032" width="14.28515625" style="156" customWidth="1"/>
    <col min="12033" max="12033" width="15.7109375" style="156" customWidth="1"/>
    <col min="12034" max="12034" width="12.42578125" style="156" bestFit="1" customWidth="1"/>
    <col min="12035" max="12035" width="14.140625" style="156" bestFit="1" customWidth="1"/>
    <col min="12036" max="12036" width="12" style="156" customWidth="1"/>
    <col min="12037" max="12038" width="10.85546875" style="156" customWidth="1"/>
    <col min="12039" max="12039" width="14.28515625" style="156" customWidth="1"/>
    <col min="12040" max="12040" width="10" style="156" bestFit="1" customWidth="1"/>
    <col min="12041" max="12042" width="12.28515625" style="156" bestFit="1" customWidth="1"/>
    <col min="12043" max="12043" width="14.140625" style="156" customWidth="1"/>
    <col min="12044" max="12044" width="15.140625" style="156" customWidth="1"/>
    <col min="12045" max="12045" width="11.42578125" style="156"/>
    <col min="12046" max="12046" width="10.85546875" style="156" customWidth="1"/>
    <col min="12047" max="12049" width="11.42578125" style="156"/>
    <col min="12050" max="12050" width="13.85546875" style="156" customWidth="1"/>
    <col min="12051" max="12054" width="11.42578125" style="156"/>
    <col min="12055" max="12055" width="10.85546875" style="156" customWidth="1"/>
    <col min="12056" max="12285" width="11.42578125" style="156"/>
    <col min="12286" max="12286" width="11.42578125" style="156" bestFit="1" customWidth="1"/>
    <col min="12287" max="12287" width="34.42578125" style="156" customWidth="1"/>
    <col min="12288" max="12288" width="14.28515625" style="156" customWidth="1"/>
    <col min="12289" max="12289" width="15.7109375" style="156" customWidth="1"/>
    <col min="12290" max="12290" width="12.42578125" style="156" bestFit="1" customWidth="1"/>
    <col min="12291" max="12291" width="14.140625" style="156" bestFit="1" customWidth="1"/>
    <col min="12292" max="12292" width="12" style="156" customWidth="1"/>
    <col min="12293" max="12294" width="10.85546875" style="156" customWidth="1"/>
    <col min="12295" max="12295" width="14.28515625" style="156" customWidth="1"/>
    <col min="12296" max="12296" width="10" style="156" bestFit="1" customWidth="1"/>
    <col min="12297" max="12298" width="12.28515625" style="156" bestFit="1" customWidth="1"/>
    <col min="12299" max="12299" width="14.140625" style="156" customWidth="1"/>
    <col min="12300" max="12300" width="15.140625" style="156" customWidth="1"/>
    <col min="12301" max="12301" width="11.42578125" style="156"/>
    <col min="12302" max="12302" width="10.85546875" style="156" customWidth="1"/>
    <col min="12303" max="12305" width="11.42578125" style="156"/>
    <col min="12306" max="12306" width="13.85546875" style="156" customWidth="1"/>
    <col min="12307" max="12310" width="11.42578125" style="156"/>
    <col min="12311" max="12311" width="10.85546875" style="156" customWidth="1"/>
    <col min="12312" max="12541" width="11.42578125" style="156"/>
    <col min="12542" max="12542" width="11.42578125" style="156" bestFit="1" customWidth="1"/>
    <col min="12543" max="12543" width="34.42578125" style="156" customWidth="1"/>
    <col min="12544" max="12544" width="14.28515625" style="156" customWidth="1"/>
    <col min="12545" max="12545" width="15.7109375" style="156" customWidth="1"/>
    <col min="12546" max="12546" width="12.42578125" style="156" bestFit="1" customWidth="1"/>
    <col min="12547" max="12547" width="14.140625" style="156" bestFit="1" customWidth="1"/>
    <col min="12548" max="12548" width="12" style="156" customWidth="1"/>
    <col min="12549" max="12550" width="10.85546875" style="156" customWidth="1"/>
    <col min="12551" max="12551" width="14.28515625" style="156" customWidth="1"/>
    <col min="12552" max="12552" width="10" style="156" bestFit="1" customWidth="1"/>
    <col min="12553" max="12554" width="12.28515625" style="156" bestFit="1" customWidth="1"/>
    <col min="12555" max="12555" width="14.140625" style="156" customWidth="1"/>
    <col min="12556" max="12556" width="15.140625" style="156" customWidth="1"/>
    <col min="12557" max="12557" width="11.42578125" style="156"/>
    <col min="12558" max="12558" width="10.85546875" style="156" customWidth="1"/>
    <col min="12559" max="12561" width="11.42578125" style="156"/>
    <col min="12562" max="12562" width="13.85546875" style="156" customWidth="1"/>
    <col min="12563" max="12566" width="11.42578125" style="156"/>
    <col min="12567" max="12567" width="10.85546875" style="156" customWidth="1"/>
    <col min="12568" max="12797" width="11.42578125" style="156"/>
    <col min="12798" max="12798" width="11.42578125" style="156" bestFit="1" customWidth="1"/>
    <col min="12799" max="12799" width="34.42578125" style="156" customWidth="1"/>
    <col min="12800" max="12800" width="14.28515625" style="156" customWidth="1"/>
    <col min="12801" max="12801" width="15.7109375" style="156" customWidth="1"/>
    <col min="12802" max="12802" width="12.42578125" style="156" bestFit="1" customWidth="1"/>
    <col min="12803" max="12803" width="14.140625" style="156" bestFit="1" customWidth="1"/>
    <col min="12804" max="12804" width="12" style="156" customWidth="1"/>
    <col min="12805" max="12806" width="10.85546875" style="156" customWidth="1"/>
    <col min="12807" max="12807" width="14.28515625" style="156" customWidth="1"/>
    <col min="12808" max="12808" width="10" style="156" bestFit="1" customWidth="1"/>
    <col min="12809" max="12810" width="12.28515625" style="156" bestFit="1" customWidth="1"/>
    <col min="12811" max="12811" width="14.140625" style="156" customWidth="1"/>
    <col min="12812" max="12812" width="15.140625" style="156" customWidth="1"/>
    <col min="12813" max="12813" width="11.42578125" style="156"/>
    <col min="12814" max="12814" width="10.85546875" style="156" customWidth="1"/>
    <col min="12815" max="12817" width="11.42578125" style="156"/>
    <col min="12818" max="12818" width="13.85546875" style="156" customWidth="1"/>
    <col min="12819" max="12822" width="11.42578125" style="156"/>
    <col min="12823" max="12823" width="10.85546875" style="156" customWidth="1"/>
    <col min="12824" max="13053" width="11.42578125" style="156"/>
    <col min="13054" max="13054" width="11.42578125" style="156" bestFit="1" customWidth="1"/>
    <col min="13055" max="13055" width="34.42578125" style="156" customWidth="1"/>
    <col min="13056" max="13056" width="14.28515625" style="156" customWidth="1"/>
    <col min="13057" max="13057" width="15.7109375" style="156" customWidth="1"/>
    <col min="13058" max="13058" width="12.42578125" style="156" bestFit="1" customWidth="1"/>
    <col min="13059" max="13059" width="14.140625" style="156" bestFit="1" customWidth="1"/>
    <col min="13060" max="13060" width="12" style="156" customWidth="1"/>
    <col min="13061" max="13062" width="10.85546875" style="156" customWidth="1"/>
    <col min="13063" max="13063" width="14.28515625" style="156" customWidth="1"/>
    <col min="13064" max="13064" width="10" style="156" bestFit="1" customWidth="1"/>
    <col min="13065" max="13066" width="12.28515625" style="156" bestFit="1" customWidth="1"/>
    <col min="13067" max="13067" width="14.140625" style="156" customWidth="1"/>
    <col min="13068" max="13068" width="15.140625" style="156" customWidth="1"/>
    <col min="13069" max="13069" width="11.42578125" style="156"/>
    <col min="13070" max="13070" width="10.85546875" style="156" customWidth="1"/>
    <col min="13071" max="13073" width="11.42578125" style="156"/>
    <col min="13074" max="13074" width="13.85546875" style="156" customWidth="1"/>
    <col min="13075" max="13078" width="11.42578125" style="156"/>
    <col min="13079" max="13079" width="10.85546875" style="156" customWidth="1"/>
    <col min="13080" max="13309" width="11.42578125" style="156"/>
    <col min="13310" max="13310" width="11.42578125" style="156" bestFit="1" customWidth="1"/>
    <col min="13311" max="13311" width="34.42578125" style="156" customWidth="1"/>
    <col min="13312" max="13312" width="14.28515625" style="156" customWidth="1"/>
    <col min="13313" max="13313" width="15.7109375" style="156" customWidth="1"/>
    <col min="13314" max="13314" width="12.42578125" style="156" bestFit="1" customWidth="1"/>
    <col min="13315" max="13315" width="14.140625" style="156" bestFit="1" customWidth="1"/>
    <col min="13316" max="13316" width="12" style="156" customWidth="1"/>
    <col min="13317" max="13318" width="10.85546875" style="156" customWidth="1"/>
    <col min="13319" max="13319" width="14.28515625" style="156" customWidth="1"/>
    <col min="13320" max="13320" width="10" style="156" bestFit="1" customWidth="1"/>
    <col min="13321" max="13322" width="12.28515625" style="156" bestFit="1" customWidth="1"/>
    <col min="13323" max="13323" width="14.140625" style="156" customWidth="1"/>
    <col min="13324" max="13324" width="15.140625" style="156" customWidth="1"/>
    <col min="13325" max="13325" width="11.42578125" style="156"/>
    <col min="13326" max="13326" width="10.85546875" style="156" customWidth="1"/>
    <col min="13327" max="13329" width="11.42578125" style="156"/>
    <col min="13330" max="13330" width="13.85546875" style="156" customWidth="1"/>
    <col min="13331" max="13334" width="11.42578125" style="156"/>
    <col min="13335" max="13335" width="10.85546875" style="156" customWidth="1"/>
    <col min="13336" max="13565" width="11.42578125" style="156"/>
    <col min="13566" max="13566" width="11.42578125" style="156" bestFit="1" customWidth="1"/>
    <col min="13567" max="13567" width="34.42578125" style="156" customWidth="1"/>
    <col min="13568" max="13568" width="14.28515625" style="156" customWidth="1"/>
    <col min="13569" max="13569" width="15.7109375" style="156" customWidth="1"/>
    <col min="13570" max="13570" width="12.42578125" style="156" bestFit="1" customWidth="1"/>
    <col min="13571" max="13571" width="14.140625" style="156" bestFit="1" customWidth="1"/>
    <col min="13572" max="13572" width="12" style="156" customWidth="1"/>
    <col min="13573" max="13574" width="10.85546875" style="156" customWidth="1"/>
    <col min="13575" max="13575" width="14.28515625" style="156" customWidth="1"/>
    <col min="13576" max="13576" width="10" style="156" bestFit="1" customWidth="1"/>
    <col min="13577" max="13578" width="12.28515625" style="156" bestFit="1" customWidth="1"/>
    <col min="13579" max="13579" width="14.140625" style="156" customWidth="1"/>
    <col min="13580" max="13580" width="15.140625" style="156" customWidth="1"/>
    <col min="13581" max="13581" width="11.42578125" style="156"/>
    <col min="13582" max="13582" width="10.85546875" style="156" customWidth="1"/>
    <col min="13583" max="13585" width="11.42578125" style="156"/>
    <col min="13586" max="13586" width="13.85546875" style="156" customWidth="1"/>
    <col min="13587" max="13590" width="11.42578125" style="156"/>
    <col min="13591" max="13591" width="10.85546875" style="156" customWidth="1"/>
    <col min="13592" max="13821" width="11.42578125" style="156"/>
    <col min="13822" max="13822" width="11.42578125" style="156" bestFit="1" customWidth="1"/>
    <col min="13823" max="13823" width="34.42578125" style="156" customWidth="1"/>
    <col min="13824" max="13824" width="14.28515625" style="156" customWidth="1"/>
    <col min="13825" max="13825" width="15.7109375" style="156" customWidth="1"/>
    <col min="13826" max="13826" width="12.42578125" style="156" bestFit="1" customWidth="1"/>
    <col min="13827" max="13827" width="14.140625" style="156" bestFit="1" customWidth="1"/>
    <col min="13828" max="13828" width="12" style="156" customWidth="1"/>
    <col min="13829" max="13830" width="10.85546875" style="156" customWidth="1"/>
    <col min="13831" max="13831" width="14.28515625" style="156" customWidth="1"/>
    <col min="13832" max="13832" width="10" style="156" bestFit="1" customWidth="1"/>
    <col min="13833" max="13834" width="12.28515625" style="156" bestFit="1" customWidth="1"/>
    <col min="13835" max="13835" width="14.140625" style="156" customWidth="1"/>
    <col min="13836" max="13836" width="15.140625" style="156" customWidth="1"/>
    <col min="13837" max="13837" width="11.42578125" style="156"/>
    <col min="13838" max="13838" width="10.85546875" style="156" customWidth="1"/>
    <col min="13839" max="13841" width="11.42578125" style="156"/>
    <col min="13842" max="13842" width="13.85546875" style="156" customWidth="1"/>
    <col min="13843" max="13846" width="11.42578125" style="156"/>
    <col min="13847" max="13847" width="10.85546875" style="156" customWidth="1"/>
    <col min="13848" max="14077" width="11.42578125" style="156"/>
    <col min="14078" max="14078" width="11.42578125" style="156" bestFit="1" customWidth="1"/>
    <col min="14079" max="14079" width="34.42578125" style="156" customWidth="1"/>
    <col min="14080" max="14080" width="14.28515625" style="156" customWidth="1"/>
    <col min="14081" max="14081" width="15.7109375" style="156" customWidth="1"/>
    <col min="14082" max="14082" width="12.42578125" style="156" bestFit="1" customWidth="1"/>
    <col min="14083" max="14083" width="14.140625" style="156" bestFit="1" customWidth="1"/>
    <col min="14084" max="14084" width="12" style="156" customWidth="1"/>
    <col min="14085" max="14086" width="10.85546875" style="156" customWidth="1"/>
    <col min="14087" max="14087" width="14.28515625" style="156" customWidth="1"/>
    <col min="14088" max="14088" width="10" style="156" bestFit="1" customWidth="1"/>
    <col min="14089" max="14090" width="12.28515625" style="156" bestFit="1" customWidth="1"/>
    <col min="14091" max="14091" width="14.140625" style="156" customWidth="1"/>
    <col min="14092" max="14092" width="15.140625" style="156" customWidth="1"/>
    <col min="14093" max="14093" width="11.42578125" style="156"/>
    <col min="14094" max="14094" width="10.85546875" style="156" customWidth="1"/>
    <col min="14095" max="14097" width="11.42578125" style="156"/>
    <col min="14098" max="14098" width="13.85546875" style="156" customWidth="1"/>
    <col min="14099" max="14102" width="11.42578125" style="156"/>
    <col min="14103" max="14103" width="10.85546875" style="156" customWidth="1"/>
    <col min="14104" max="14333" width="11.42578125" style="156"/>
    <col min="14334" max="14334" width="11.42578125" style="156" bestFit="1" customWidth="1"/>
    <col min="14335" max="14335" width="34.42578125" style="156" customWidth="1"/>
    <col min="14336" max="14336" width="14.28515625" style="156" customWidth="1"/>
    <col min="14337" max="14337" width="15.7109375" style="156" customWidth="1"/>
    <col min="14338" max="14338" width="12.42578125" style="156" bestFit="1" customWidth="1"/>
    <col min="14339" max="14339" width="14.140625" style="156" bestFit="1" customWidth="1"/>
    <col min="14340" max="14340" width="12" style="156" customWidth="1"/>
    <col min="14341" max="14342" width="10.85546875" style="156" customWidth="1"/>
    <col min="14343" max="14343" width="14.28515625" style="156" customWidth="1"/>
    <col min="14344" max="14344" width="10" style="156" bestFit="1" customWidth="1"/>
    <col min="14345" max="14346" width="12.28515625" style="156" bestFit="1" customWidth="1"/>
    <col min="14347" max="14347" width="14.140625" style="156" customWidth="1"/>
    <col min="14348" max="14348" width="15.140625" style="156" customWidth="1"/>
    <col min="14349" max="14349" width="11.42578125" style="156"/>
    <col min="14350" max="14350" width="10.85546875" style="156" customWidth="1"/>
    <col min="14351" max="14353" width="11.42578125" style="156"/>
    <col min="14354" max="14354" width="13.85546875" style="156" customWidth="1"/>
    <col min="14355" max="14358" width="11.42578125" style="156"/>
    <col min="14359" max="14359" width="10.85546875" style="156" customWidth="1"/>
    <col min="14360" max="14589" width="11.42578125" style="156"/>
    <col min="14590" max="14590" width="11.42578125" style="156" bestFit="1" customWidth="1"/>
    <col min="14591" max="14591" width="34.42578125" style="156" customWidth="1"/>
    <col min="14592" max="14592" width="14.28515625" style="156" customWidth="1"/>
    <col min="14593" max="14593" width="15.7109375" style="156" customWidth="1"/>
    <col min="14594" max="14594" width="12.42578125" style="156" bestFit="1" customWidth="1"/>
    <col min="14595" max="14595" width="14.140625" style="156" bestFit="1" customWidth="1"/>
    <col min="14596" max="14596" width="12" style="156" customWidth="1"/>
    <col min="14597" max="14598" width="10.85546875" style="156" customWidth="1"/>
    <col min="14599" max="14599" width="14.28515625" style="156" customWidth="1"/>
    <col min="14600" max="14600" width="10" style="156" bestFit="1" customWidth="1"/>
    <col min="14601" max="14602" width="12.28515625" style="156" bestFit="1" customWidth="1"/>
    <col min="14603" max="14603" width="14.140625" style="156" customWidth="1"/>
    <col min="14604" max="14604" width="15.140625" style="156" customWidth="1"/>
    <col min="14605" max="14605" width="11.42578125" style="156"/>
    <col min="14606" max="14606" width="10.85546875" style="156" customWidth="1"/>
    <col min="14607" max="14609" width="11.42578125" style="156"/>
    <col min="14610" max="14610" width="13.85546875" style="156" customWidth="1"/>
    <col min="14611" max="14614" width="11.42578125" style="156"/>
    <col min="14615" max="14615" width="10.85546875" style="156" customWidth="1"/>
    <col min="14616" max="14845" width="11.42578125" style="156"/>
    <col min="14846" max="14846" width="11.42578125" style="156" bestFit="1" customWidth="1"/>
    <col min="14847" max="14847" width="34.42578125" style="156" customWidth="1"/>
    <col min="14848" max="14848" width="14.28515625" style="156" customWidth="1"/>
    <col min="14849" max="14849" width="15.7109375" style="156" customWidth="1"/>
    <col min="14850" max="14850" width="12.42578125" style="156" bestFit="1" customWidth="1"/>
    <col min="14851" max="14851" width="14.140625" style="156" bestFit="1" customWidth="1"/>
    <col min="14852" max="14852" width="12" style="156" customWidth="1"/>
    <col min="14853" max="14854" width="10.85546875" style="156" customWidth="1"/>
    <col min="14855" max="14855" width="14.28515625" style="156" customWidth="1"/>
    <col min="14856" max="14856" width="10" style="156" bestFit="1" customWidth="1"/>
    <col min="14857" max="14858" width="12.28515625" style="156" bestFit="1" customWidth="1"/>
    <col min="14859" max="14859" width="14.140625" style="156" customWidth="1"/>
    <col min="14860" max="14860" width="15.140625" style="156" customWidth="1"/>
    <col min="14861" max="14861" width="11.42578125" style="156"/>
    <col min="14862" max="14862" width="10.85546875" style="156" customWidth="1"/>
    <col min="14863" max="14865" width="11.42578125" style="156"/>
    <col min="14866" max="14866" width="13.85546875" style="156" customWidth="1"/>
    <col min="14867" max="14870" width="11.42578125" style="156"/>
    <col min="14871" max="14871" width="10.85546875" style="156" customWidth="1"/>
    <col min="14872" max="15101" width="11.42578125" style="156"/>
    <col min="15102" max="15102" width="11.42578125" style="156" bestFit="1" customWidth="1"/>
    <col min="15103" max="15103" width="34.42578125" style="156" customWidth="1"/>
    <col min="15104" max="15104" width="14.28515625" style="156" customWidth="1"/>
    <col min="15105" max="15105" width="15.7109375" style="156" customWidth="1"/>
    <col min="15106" max="15106" width="12.42578125" style="156" bestFit="1" customWidth="1"/>
    <col min="15107" max="15107" width="14.140625" style="156" bestFit="1" customWidth="1"/>
    <col min="15108" max="15108" width="12" style="156" customWidth="1"/>
    <col min="15109" max="15110" width="10.85546875" style="156" customWidth="1"/>
    <col min="15111" max="15111" width="14.28515625" style="156" customWidth="1"/>
    <col min="15112" max="15112" width="10" style="156" bestFit="1" customWidth="1"/>
    <col min="15113" max="15114" width="12.28515625" style="156" bestFit="1" customWidth="1"/>
    <col min="15115" max="15115" width="14.140625" style="156" customWidth="1"/>
    <col min="15116" max="15116" width="15.140625" style="156" customWidth="1"/>
    <col min="15117" max="15117" width="11.42578125" style="156"/>
    <col min="15118" max="15118" width="10.85546875" style="156" customWidth="1"/>
    <col min="15119" max="15121" width="11.42578125" style="156"/>
    <col min="15122" max="15122" width="13.85546875" style="156" customWidth="1"/>
    <col min="15123" max="15126" width="11.42578125" style="156"/>
    <col min="15127" max="15127" width="10.85546875" style="156" customWidth="1"/>
    <col min="15128" max="15357" width="11.42578125" style="156"/>
    <col min="15358" max="15358" width="11.42578125" style="156" bestFit="1" customWidth="1"/>
    <col min="15359" max="15359" width="34.42578125" style="156" customWidth="1"/>
    <col min="15360" max="15360" width="14.28515625" style="156" customWidth="1"/>
    <col min="15361" max="15361" width="15.7109375" style="156" customWidth="1"/>
    <col min="15362" max="15362" width="12.42578125" style="156" bestFit="1" customWidth="1"/>
    <col min="15363" max="15363" width="14.140625" style="156" bestFit="1" customWidth="1"/>
    <col min="15364" max="15364" width="12" style="156" customWidth="1"/>
    <col min="15365" max="15366" width="10.85546875" style="156" customWidth="1"/>
    <col min="15367" max="15367" width="14.28515625" style="156" customWidth="1"/>
    <col min="15368" max="15368" width="10" style="156" bestFit="1" customWidth="1"/>
    <col min="15369" max="15370" width="12.28515625" style="156" bestFit="1" customWidth="1"/>
    <col min="15371" max="15371" width="14.140625" style="156" customWidth="1"/>
    <col min="15372" max="15372" width="15.140625" style="156" customWidth="1"/>
    <col min="15373" max="15373" width="11.42578125" style="156"/>
    <col min="15374" max="15374" width="10.85546875" style="156" customWidth="1"/>
    <col min="15375" max="15377" width="11.42578125" style="156"/>
    <col min="15378" max="15378" width="13.85546875" style="156" customWidth="1"/>
    <col min="15379" max="15382" width="11.42578125" style="156"/>
    <col min="15383" max="15383" width="10.85546875" style="156" customWidth="1"/>
    <col min="15384" max="15613" width="11.42578125" style="156"/>
    <col min="15614" max="15614" width="11.42578125" style="156" bestFit="1" customWidth="1"/>
    <col min="15615" max="15615" width="34.42578125" style="156" customWidth="1"/>
    <col min="15616" max="15616" width="14.28515625" style="156" customWidth="1"/>
    <col min="15617" max="15617" width="15.7109375" style="156" customWidth="1"/>
    <col min="15618" max="15618" width="12.42578125" style="156" bestFit="1" customWidth="1"/>
    <col min="15619" max="15619" width="14.140625" style="156" bestFit="1" customWidth="1"/>
    <col min="15620" max="15620" width="12" style="156" customWidth="1"/>
    <col min="15621" max="15622" width="10.85546875" style="156" customWidth="1"/>
    <col min="15623" max="15623" width="14.28515625" style="156" customWidth="1"/>
    <col min="15624" max="15624" width="10" style="156" bestFit="1" customWidth="1"/>
    <col min="15625" max="15626" width="12.28515625" style="156" bestFit="1" customWidth="1"/>
    <col min="15627" max="15627" width="14.140625" style="156" customWidth="1"/>
    <col min="15628" max="15628" width="15.140625" style="156" customWidth="1"/>
    <col min="15629" max="15629" width="11.42578125" style="156"/>
    <col min="15630" max="15630" width="10.85546875" style="156" customWidth="1"/>
    <col min="15631" max="15633" width="11.42578125" style="156"/>
    <col min="15634" max="15634" width="13.85546875" style="156" customWidth="1"/>
    <col min="15635" max="15638" width="11.42578125" style="156"/>
    <col min="15639" max="15639" width="10.85546875" style="156" customWidth="1"/>
    <col min="15640" max="15869" width="11.42578125" style="156"/>
    <col min="15870" max="15870" width="11.42578125" style="156" bestFit="1" customWidth="1"/>
    <col min="15871" max="15871" width="34.42578125" style="156" customWidth="1"/>
    <col min="15872" max="15872" width="14.28515625" style="156" customWidth="1"/>
    <col min="15873" max="15873" width="15.7109375" style="156" customWidth="1"/>
    <col min="15874" max="15874" width="12.42578125" style="156" bestFit="1" customWidth="1"/>
    <col min="15875" max="15875" width="14.140625" style="156" bestFit="1" customWidth="1"/>
    <col min="15876" max="15876" width="12" style="156" customWidth="1"/>
    <col min="15877" max="15878" width="10.85546875" style="156" customWidth="1"/>
    <col min="15879" max="15879" width="14.28515625" style="156" customWidth="1"/>
    <col min="15880" max="15880" width="10" style="156" bestFit="1" customWidth="1"/>
    <col min="15881" max="15882" width="12.28515625" style="156" bestFit="1" customWidth="1"/>
    <col min="15883" max="15883" width="14.140625" style="156" customWidth="1"/>
    <col min="15884" max="15884" width="15.140625" style="156" customWidth="1"/>
    <col min="15885" max="15885" width="11.42578125" style="156"/>
    <col min="15886" max="15886" width="10.85546875" style="156" customWidth="1"/>
    <col min="15887" max="15889" width="11.42578125" style="156"/>
    <col min="15890" max="15890" width="13.85546875" style="156" customWidth="1"/>
    <col min="15891" max="15894" width="11.42578125" style="156"/>
    <col min="15895" max="15895" width="10.85546875" style="156" customWidth="1"/>
    <col min="15896" max="16125" width="11.42578125" style="156"/>
    <col min="16126" max="16126" width="11.42578125" style="156" bestFit="1" customWidth="1"/>
    <col min="16127" max="16127" width="34.42578125" style="156" customWidth="1"/>
    <col min="16128" max="16128" width="14.28515625" style="156" customWidth="1"/>
    <col min="16129" max="16129" width="15.7109375" style="156" customWidth="1"/>
    <col min="16130" max="16130" width="12.42578125" style="156" bestFit="1" customWidth="1"/>
    <col min="16131" max="16131" width="14.140625" style="156" bestFit="1" customWidth="1"/>
    <col min="16132" max="16132" width="12" style="156" customWidth="1"/>
    <col min="16133" max="16134" width="10.85546875" style="156" customWidth="1"/>
    <col min="16135" max="16135" width="14.28515625" style="156" customWidth="1"/>
    <col min="16136" max="16136" width="10" style="156" bestFit="1" customWidth="1"/>
    <col min="16137" max="16138" width="12.28515625" style="156" bestFit="1" customWidth="1"/>
    <col min="16139" max="16139" width="14.140625" style="156" customWidth="1"/>
    <col min="16140" max="16140" width="15.140625" style="156" customWidth="1"/>
    <col min="16141" max="16141" width="11.42578125" style="156"/>
    <col min="16142" max="16142" width="10.85546875" style="156" customWidth="1"/>
    <col min="16143" max="16145" width="11.42578125" style="156"/>
    <col min="16146" max="16146" width="13.85546875" style="156" customWidth="1"/>
    <col min="16147" max="16150" width="11.42578125" style="156"/>
    <col min="16151" max="16151" width="10.85546875" style="156" customWidth="1"/>
    <col min="16152" max="16384" width="11.42578125" style="156"/>
  </cols>
  <sheetData>
    <row r="1" spans="1:80" ht="24" customHeight="1" x14ac:dyDescent="0.2">
      <c r="A1" s="226" t="s">
        <v>169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80" s="11" customFormat="1" ht="90.75" customHeight="1" x14ac:dyDescent="0.2">
      <c r="A2" s="161" t="s">
        <v>18</v>
      </c>
      <c r="B2" s="161" t="s">
        <v>19</v>
      </c>
      <c r="C2" s="113" t="s">
        <v>157</v>
      </c>
      <c r="D2" s="114" t="s">
        <v>170</v>
      </c>
      <c r="E2" s="114" t="s">
        <v>11</v>
      </c>
      <c r="F2" s="114" t="s">
        <v>12</v>
      </c>
      <c r="G2" s="114" t="s">
        <v>13</v>
      </c>
      <c r="H2" s="114" t="s">
        <v>20</v>
      </c>
      <c r="I2" s="114" t="s">
        <v>171</v>
      </c>
      <c r="J2" s="114" t="s">
        <v>15</v>
      </c>
      <c r="K2" s="117" t="s">
        <v>148</v>
      </c>
      <c r="L2" s="118" t="s">
        <v>10</v>
      </c>
      <c r="M2" s="118" t="s">
        <v>11</v>
      </c>
      <c r="N2" s="118" t="s">
        <v>12</v>
      </c>
      <c r="O2" s="118" t="s">
        <v>13</v>
      </c>
      <c r="P2" s="118" t="s">
        <v>20</v>
      </c>
      <c r="Q2" s="118" t="s">
        <v>171</v>
      </c>
      <c r="R2" s="118" t="s">
        <v>15</v>
      </c>
      <c r="S2" s="115" t="s">
        <v>158</v>
      </c>
      <c r="T2" s="116" t="s">
        <v>10</v>
      </c>
      <c r="U2" s="116" t="s">
        <v>11</v>
      </c>
      <c r="V2" s="116" t="s">
        <v>12</v>
      </c>
      <c r="W2" s="116" t="s">
        <v>13</v>
      </c>
      <c r="X2" s="116" t="s">
        <v>20</v>
      </c>
      <c r="Y2" s="116" t="s">
        <v>171</v>
      </c>
      <c r="Z2" s="116" t="s">
        <v>15</v>
      </c>
    </row>
    <row r="3" spans="1:80" x14ac:dyDescent="0.2">
      <c r="A3" s="162"/>
      <c r="B3" s="163"/>
      <c r="C3" s="166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</row>
    <row r="4" spans="1:80" x14ac:dyDescent="0.2">
      <c r="A4" s="162"/>
      <c r="B4" s="163"/>
      <c r="C4" s="166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</row>
    <row r="5" spans="1:80" s="11" customFormat="1" x14ac:dyDescent="0.2">
      <c r="A5" s="162"/>
      <c r="B5" s="165" t="s">
        <v>36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87"/>
      <c r="AB5" s="187"/>
      <c r="AC5" s="187"/>
      <c r="AD5" s="187"/>
      <c r="AE5" s="187"/>
      <c r="AF5" s="187"/>
      <c r="AG5" s="187"/>
      <c r="AH5" s="187"/>
      <c r="AI5" s="187"/>
      <c r="AJ5" s="187"/>
    </row>
    <row r="6" spans="1:80" x14ac:dyDescent="0.2">
      <c r="A6" s="162"/>
      <c r="B6" s="163"/>
      <c r="C6" s="166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</row>
    <row r="7" spans="1:80" s="11" customFormat="1" ht="25.5" x14ac:dyDescent="0.2">
      <c r="A7" s="167" t="s">
        <v>172</v>
      </c>
      <c r="B7" s="168" t="s">
        <v>173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87"/>
      <c r="AB7" s="187"/>
      <c r="AC7" s="187"/>
      <c r="AD7" s="187"/>
      <c r="AE7" s="187"/>
      <c r="AF7" s="187"/>
      <c r="AG7" s="187"/>
      <c r="AH7" s="187"/>
      <c r="AI7" s="187"/>
      <c r="AJ7" s="187"/>
    </row>
    <row r="8" spans="1:80" s="11" customFormat="1" ht="17.25" customHeight="1" x14ac:dyDescent="0.2">
      <c r="A8" s="169" t="s">
        <v>174</v>
      </c>
      <c r="B8" s="170" t="s">
        <v>175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87"/>
      <c r="AB8" s="187"/>
      <c r="AC8" s="187"/>
      <c r="AD8" s="187"/>
      <c r="AE8" s="187"/>
      <c r="AF8" s="187"/>
      <c r="AG8" s="187"/>
      <c r="AH8" s="187"/>
      <c r="AI8" s="187"/>
      <c r="AJ8" s="187"/>
    </row>
    <row r="9" spans="1:80" s="11" customFormat="1" x14ac:dyDescent="0.2">
      <c r="A9" s="162">
        <v>3</v>
      </c>
      <c r="B9" s="172" t="s">
        <v>176</v>
      </c>
      <c r="C9" s="166">
        <f>D9+E9+F9+G9+H9+I9+J9</f>
        <v>10686670</v>
      </c>
      <c r="D9" s="166">
        <f>D18+D46+D68+D148+D156</f>
        <v>1144720</v>
      </c>
      <c r="E9" s="166">
        <f>E18+E50</f>
        <v>15100</v>
      </c>
      <c r="F9" s="166">
        <f>F10</f>
        <v>338500</v>
      </c>
      <c r="G9" s="166">
        <f>G10+G18+G50+G62</f>
        <v>9186800</v>
      </c>
      <c r="H9" s="166"/>
      <c r="I9" s="166">
        <f>I26</f>
        <v>1550</v>
      </c>
      <c r="J9" s="166"/>
      <c r="K9" s="166">
        <f>L9+M9+N9+O9+P9+Q9+R9</f>
        <v>10686670</v>
      </c>
      <c r="L9" s="166">
        <f>L18+L46+L68+L148+L156</f>
        <v>1144720</v>
      </c>
      <c r="M9" s="166">
        <f>M18+M50</f>
        <v>15100</v>
      </c>
      <c r="N9" s="166">
        <f>N10</f>
        <v>338500</v>
      </c>
      <c r="O9" s="166">
        <f>O10+O18+O50+O62</f>
        <v>9186800</v>
      </c>
      <c r="P9" s="166"/>
      <c r="Q9" s="166">
        <f>Q26</f>
        <v>1550</v>
      </c>
      <c r="R9" s="166"/>
      <c r="S9" s="166">
        <f>T9+U9+V9+W9+X9+Y9+Z9</f>
        <v>10686670</v>
      </c>
      <c r="T9" s="166">
        <f>T18+T46+T68+T148+T156</f>
        <v>1144720</v>
      </c>
      <c r="U9" s="166">
        <f>U18+U50</f>
        <v>15100</v>
      </c>
      <c r="V9" s="166">
        <f>V10</f>
        <v>338500</v>
      </c>
      <c r="W9" s="166">
        <f>W10+W18+W50+W62</f>
        <v>9186800</v>
      </c>
      <c r="X9" s="166"/>
      <c r="Y9" s="166">
        <f>Y26</f>
        <v>1550</v>
      </c>
      <c r="Z9" s="166"/>
      <c r="AA9" s="187"/>
      <c r="AB9" s="187"/>
      <c r="AC9" s="187"/>
      <c r="AD9" s="187"/>
      <c r="AE9" s="187"/>
      <c r="AF9" s="187"/>
      <c r="AG9" s="187"/>
      <c r="AH9" s="187"/>
      <c r="AI9" s="187"/>
      <c r="AJ9" s="187"/>
    </row>
    <row r="10" spans="1:80" s="83" customFormat="1" x14ac:dyDescent="0.2">
      <c r="A10" s="173">
        <v>31</v>
      </c>
      <c r="B10" s="174" t="s">
        <v>21</v>
      </c>
      <c r="C10" s="175">
        <f>D10+E10+F10+G10+H10+I10+J10</f>
        <v>8993050</v>
      </c>
      <c r="D10" s="175"/>
      <c r="E10" s="175"/>
      <c r="F10" s="175">
        <f>F18+F46</f>
        <v>338500</v>
      </c>
      <c r="G10" s="175">
        <f>G11+G14+G16</f>
        <v>8653000</v>
      </c>
      <c r="H10" s="175"/>
      <c r="I10" s="175">
        <f>I26</f>
        <v>1550</v>
      </c>
      <c r="J10" s="175"/>
      <c r="K10" s="175">
        <f>L10+M10+N10+O10+P10+Q10+R10</f>
        <v>8993050</v>
      </c>
      <c r="L10" s="175"/>
      <c r="M10" s="175"/>
      <c r="N10" s="175">
        <f>N18+N46</f>
        <v>338500</v>
      </c>
      <c r="O10" s="175">
        <f>O11+O14+O16</f>
        <v>8653000</v>
      </c>
      <c r="P10" s="175"/>
      <c r="Q10" s="175">
        <f>Q26</f>
        <v>1550</v>
      </c>
      <c r="R10" s="175"/>
      <c r="S10" s="175">
        <f>T10+U10+V10+W10+X10+Y10+Z10</f>
        <v>8993050</v>
      </c>
      <c r="T10" s="175"/>
      <c r="U10" s="175"/>
      <c r="V10" s="175">
        <f>V18+V46</f>
        <v>338500</v>
      </c>
      <c r="W10" s="175">
        <f>W11+W14+W16</f>
        <v>8653000</v>
      </c>
      <c r="X10" s="175"/>
      <c r="Y10" s="175">
        <f>Y26</f>
        <v>1550</v>
      </c>
      <c r="Z10" s="175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</row>
    <row r="11" spans="1:80" x14ac:dyDescent="0.2">
      <c r="A11" s="176">
        <v>3111</v>
      </c>
      <c r="B11" s="163" t="s">
        <v>177</v>
      </c>
      <c r="C11" s="166">
        <f>D11+E11+F11+G11+H11+I11+J11</f>
        <v>5818000</v>
      </c>
      <c r="D11" s="164"/>
      <c r="E11" s="164"/>
      <c r="F11" s="164"/>
      <c r="G11" s="164">
        <v>5818000</v>
      </c>
      <c r="H11" s="164"/>
      <c r="I11" s="164"/>
      <c r="J11" s="164"/>
      <c r="K11" s="166">
        <f>L11+M11+N11+O11+P11+Q11+R11</f>
        <v>5818000</v>
      </c>
      <c r="L11" s="164"/>
      <c r="M11" s="164"/>
      <c r="N11" s="164"/>
      <c r="O11" s="164">
        <v>5818000</v>
      </c>
      <c r="P11" s="164"/>
      <c r="Q11" s="164"/>
      <c r="R11" s="164"/>
      <c r="S11" s="166">
        <f>T11+U11+V11+W11+X11+Y11+Z11</f>
        <v>5818000</v>
      </c>
      <c r="T11" s="164"/>
      <c r="U11" s="164"/>
      <c r="V11" s="164"/>
      <c r="W11" s="164">
        <v>5818000</v>
      </c>
      <c r="X11" s="164"/>
      <c r="Y11" s="164"/>
      <c r="Z11" s="164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</row>
    <row r="12" spans="1:80" x14ac:dyDescent="0.2">
      <c r="A12" s="176">
        <v>3113</v>
      </c>
      <c r="B12" s="163" t="s">
        <v>178</v>
      </c>
      <c r="C12" s="166"/>
      <c r="D12" s="164"/>
      <c r="E12" s="164"/>
      <c r="F12" s="164"/>
      <c r="G12" s="164"/>
      <c r="H12" s="164"/>
      <c r="I12" s="164"/>
      <c r="J12" s="164"/>
      <c r="K12" s="166"/>
      <c r="L12" s="164"/>
      <c r="M12" s="164"/>
      <c r="N12" s="164"/>
      <c r="O12" s="164"/>
      <c r="P12" s="164"/>
      <c r="Q12" s="164"/>
      <c r="R12" s="164"/>
      <c r="S12" s="166"/>
      <c r="T12" s="164"/>
      <c r="U12" s="164"/>
      <c r="V12" s="164"/>
      <c r="W12" s="164"/>
      <c r="X12" s="164"/>
      <c r="Y12" s="164"/>
      <c r="Z12" s="164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</row>
    <row r="13" spans="1:80" x14ac:dyDescent="0.2">
      <c r="A13" s="176">
        <v>3114</v>
      </c>
      <c r="B13" s="163" t="s">
        <v>179</v>
      </c>
      <c r="C13" s="166"/>
      <c r="D13" s="164"/>
      <c r="E13" s="164"/>
      <c r="F13" s="164"/>
      <c r="G13" s="164"/>
      <c r="H13" s="164"/>
      <c r="I13" s="164"/>
      <c r="J13" s="164"/>
      <c r="K13" s="166"/>
      <c r="L13" s="164"/>
      <c r="M13" s="164"/>
      <c r="N13" s="164"/>
      <c r="O13" s="164"/>
      <c r="P13" s="164"/>
      <c r="Q13" s="164"/>
      <c r="R13" s="164"/>
      <c r="S13" s="166"/>
      <c r="T13" s="164"/>
      <c r="U13" s="164"/>
      <c r="V13" s="164"/>
      <c r="W13" s="164"/>
      <c r="X13" s="164"/>
      <c r="Y13" s="164"/>
      <c r="Z13" s="164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</row>
    <row r="14" spans="1:80" x14ac:dyDescent="0.2">
      <c r="A14" s="176">
        <v>3121</v>
      </c>
      <c r="B14" s="163" t="s">
        <v>23</v>
      </c>
      <c r="C14" s="166">
        <f>D14+E14+F14+G14+H14+I14+J14</f>
        <v>235000</v>
      </c>
      <c r="D14" s="164"/>
      <c r="E14" s="164"/>
      <c r="F14" s="164"/>
      <c r="G14" s="164">
        <v>235000</v>
      </c>
      <c r="H14" s="164"/>
      <c r="I14" s="164"/>
      <c r="J14" s="164"/>
      <c r="K14" s="166">
        <f>L14+M14+N14+O14+P14+Q14+R14</f>
        <v>235000</v>
      </c>
      <c r="L14" s="164"/>
      <c r="M14" s="164"/>
      <c r="N14" s="164"/>
      <c r="O14" s="164">
        <v>235000</v>
      </c>
      <c r="P14" s="164"/>
      <c r="Q14" s="164"/>
      <c r="R14" s="164"/>
      <c r="S14" s="166">
        <f>T14+U14+V14+W14+X14+Y14+Z14</f>
        <v>235000</v>
      </c>
      <c r="T14" s="164"/>
      <c r="U14" s="164"/>
      <c r="V14" s="164"/>
      <c r="W14" s="164">
        <v>235000</v>
      </c>
      <c r="X14" s="164"/>
      <c r="Y14" s="164"/>
      <c r="Z14" s="164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</row>
    <row r="15" spans="1:80" x14ac:dyDescent="0.2">
      <c r="A15" s="176">
        <v>3131</v>
      </c>
      <c r="B15" s="163" t="s">
        <v>180</v>
      </c>
      <c r="C15" s="166"/>
      <c r="D15" s="164"/>
      <c r="E15" s="164"/>
      <c r="F15" s="164"/>
      <c r="G15" s="164"/>
      <c r="H15" s="164"/>
      <c r="I15" s="164"/>
      <c r="J15" s="164"/>
      <c r="K15" s="166"/>
      <c r="L15" s="164"/>
      <c r="M15" s="164"/>
      <c r="N15" s="164"/>
      <c r="O15" s="164"/>
      <c r="P15" s="164"/>
      <c r="Q15" s="164"/>
      <c r="R15" s="164"/>
      <c r="S15" s="166"/>
      <c r="T15" s="164"/>
      <c r="U15" s="164"/>
      <c r="V15" s="164"/>
      <c r="W15" s="164"/>
      <c r="X15" s="164"/>
      <c r="Y15" s="164"/>
      <c r="Z15" s="164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</row>
    <row r="16" spans="1:80" ht="25.5" x14ac:dyDescent="0.2">
      <c r="A16" s="176">
        <v>3132</v>
      </c>
      <c r="B16" s="163" t="s">
        <v>181</v>
      </c>
      <c r="C16" s="166">
        <f>D16+E16+F16+G16+H16+I16+J16</f>
        <v>2600000</v>
      </c>
      <c r="D16" s="164"/>
      <c r="E16" s="164"/>
      <c r="F16" s="164"/>
      <c r="G16" s="164">
        <v>2600000</v>
      </c>
      <c r="H16" s="164"/>
      <c r="I16" s="164"/>
      <c r="J16" s="164"/>
      <c r="K16" s="166">
        <f>L16+M16+N16+O16+P16+Q16+R16</f>
        <v>2600000</v>
      </c>
      <c r="L16" s="164"/>
      <c r="M16" s="164"/>
      <c r="N16" s="164"/>
      <c r="O16" s="164">
        <v>2600000</v>
      </c>
      <c r="P16" s="164"/>
      <c r="Q16" s="164"/>
      <c r="R16" s="164"/>
      <c r="S16" s="166">
        <f>T16+U16+V16+W16+X16+Y16+Z16</f>
        <v>2600000</v>
      </c>
      <c r="T16" s="164"/>
      <c r="U16" s="164"/>
      <c r="V16" s="164"/>
      <c r="W16" s="164">
        <v>2600000</v>
      </c>
      <c r="X16" s="164"/>
      <c r="Y16" s="164"/>
      <c r="Z16" s="164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</row>
    <row r="17" spans="1:80" ht="24" x14ac:dyDescent="0.2">
      <c r="A17" s="177">
        <v>3133</v>
      </c>
      <c r="B17" s="178" t="s">
        <v>182</v>
      </c>
      <c r="C17" s="166"/>
      <c r="D17" s="164"/>
      <c r="E17" s="164"/>
      <c r="F17" s="164"/>
      <c r="G17" s="164"/>
      <c r="H17" s="164"/>
      <c r="I17" s="164"/>
      <c r="J17" s="164"/>
      <c r="K17" s="166"/>
      <c r="L17" s="164"/>
      <c r="M17" s="164"/>
      <c r="N17" s="164"/>
      <c r="O17" s="164"/>
      <c r="P17" s="164"/>
      <c r="Q17" s="164"/>
      <c r="R17" s="164"/>
      <c r="S17" s="166"/>
      <c r="T17" s="164"/>
      <c r="U17" s="164"/>
      <c r="V17" s="164"/>
      <c r="W17" s="164"/>
      <c r="X17" s="164"/>
      <c r="Y17" s="164"/>
      <c r="Z17" s="164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</row>
    <row r="18" spans="1:80" s="83" customFormat="1" x14ac:dyDescent="0.2">
      <c r="A18" s="173">
        <v>32</v>
      </c>
      <c r="B18" s="174" t="s">
        <v>25</v>
      </c>
      <c r="C18" s="175">
        <f>C19+C20+C21+C22+C23+C24+C25+C26+C27+C28+C29+C30+C31+C32+C33+C34+C35+C36+C37+C38+C39+C40+C41+C42+C43+C44+C45</f>
        <v>1788150</v>
      </c>
      <c r="D18" s="175">
        <f>D19+D20+D21+D22+D23+D24+D25+D26+D27+D28+D29+D30+D31+D32+D33+D34+D35+D36+D37+D38+D39+D40+D41+D42+D43+D44+D45</f>
        <v>1056200</v>
      </c>
      <c r="E18" s="175">
        <f>E23+E26</f>
        <v>8100</v>
      </c>
      <c r="F18" s="175">
        <f>F23+F24+F25+F26+F35</f>
        <v>338500</v>
      </c>
      <c r="G18" s="175">
        <f>G19+G20+G38+G44</f>
        <v>383800</v>
      </c>
      <c r="H18" s="175"/>
      <c r="I18" s="175"/>
      <c r="J18" s="175"/>
      <c r="K18" s="175">
        <f>K19+K20+K21+K22+K23+K24+K25+K26+K27+K28+K29+K30+K31+K32+K33+K34+K35+K36+K37+K38+K39+K40+K41+K42+K43+K44+K45</f>
        <v>1788150</v>
      </c>
      <c r="L18" s="175">
        <f>L19+L20+L21+L22+L23+L24+L25+L26+L27+L28+L29+L30+L31+L32+L33+L34+L35+L36+L37+L38+L39+L40+L41+L42+L43+L44+L45</f>
        <v>1056200</v>
      </c>
      <c r="M18" s="175">
        <f>M23+M26</f>
        <v>8100</v>
      </c>
      <c r="N18" s="175">
        <f>N23+N24+N25+N26+N35</f>
        <v>338500</v>
      </c>
      <c r="O18" s="175">
        <f>O19+O20+O38+O44</f>
        <v>383800</v>
      </c>
      <c r="P18" s="175"/>
      <c r="Q18" s="175"/>
      <c r="R18" s="175"/>
      <c r="S18" s="175">
        <f>S19+S20+S21+S22+S23+S24+S25+S26+S27+S28+S29+S30+S31+S32+S33+S34+S35+S36+S37+S38+S39+S40+S41+S42+S43+S44+S45</f>
        <v>1788150</v>
      </c>
      <c r="T18" s="175">
        <f>T19+T20+T21+T22+T23+T24+T25+T26+T27+T28+T29+T30+T31+T32+T33+T34+T35+T36+T37+T38+T39+T40+T41+T42+T43+T44+T45</f>
        <v>1056200</v>
      </c>
      <c r="U18" s="175">
        <f>U23+U26</f>
        <v>8100</v>
      </c>
      <c r="V18" s="175">
        <f>V23+V24+V25+V26+V35</f>
        <v>338500</v>
      </c>
      <c r="W18" s="175">
        <f>W19+W20+W38+W44</f>
        <v>383800</v>
      </c>
      <c r="X18" s="175"/>
      <c r="Y18" s="175"/>
      <c r="Z18" s="175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s="11" customFormat="1" x14ac:dyDescent="0.2">
      <c r="A19" s="177">
        <v>3211</v>
      </c>
      <c r="B19" s="178" t="s">
        <v>183</v>
      </c>
      <c r="C19" s="166">
        <f>D19+E19+F19+G19+H19+I19+J19</f>
        <v>49700</v>
      </c>
      <c r="D19" s="164">
        <v>40000</v>
      </c>
      <c r="E19" s="166"/>
      <c r="F19" s="166"/>
      <c r="G19" s="164">
        <v>9700</v>
      </c>
      <c r="H19" s="166"/>
      <c r="I19" s="166"/>
      <c r="J19" s="166"/>
      <c r="K19" s="166">
        <f>L19+M19+N19+O19+P19+Q19+R19</f>
        <v>49700</v>
      </c>
      <c r="L19" s="164">
        <v>40000</v>
      </c>
      <c r="M19" s="166"/>
      <c r="N19" s="166"/>
      <c r="O19" s="164">
        <v>9700</v>
      </c>
      <c r="P19" s="166"/>
      <c r="Q19" s="166"/>
      <c r="R19" s="166"/>
      <c r="S19" s="166">
        <f>T19+U19+V19+W19+X19+Y19+Z19</f>
        <v>49700</v>
      </c>
      <c r="T19" s="164">
        <v>40000</v>
      </c>
      <c r="U19" s="166"/>
      <c r="V19" s="166"/>
      <c r="W19" s="164">
        <v>9700</v>
      </c>
      <c r="X19" s="166"/>
      <c r="Y19" s="166"/>
      <c r="Z19" s="166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</row>
    <row r="20" spans="1:80" s="11" customFormat="1" ht="24" x14ac:dyDescent="0.2">
      <c r="A20" s="177">
        <v>3212</v>
      </c>
      <c r="B20" s="178" t="s">
        <v>184</v>
      </c>
      <c r="C20" s="166">
        <f>D20+E20+F20+G20+H20+I20+J20</f>
        <v>320000</v>
      </c>
      <c r="D20" s="164"/>
      <c r="E20" s="166"/>
      <c r="F20" s="166"/>
      <c r="G20" s="164">
        <v>320000</v>
      </c>
      <c r="H20" s="166"/>
      <c r="I20" s="166"/>
      <c r="J20" s="166"/>
      <c r="K20" s="166">
        <f>L20+M20+N20+O20+P20+Q20+R20</f>
        <v>320000</v>
      </c>
      <c r="L20" s="164"/>
      <c r="M20" s="166"/>
      <c r="N20" s="166"/>
      <c r="O20" s="164">
        <v>320000</v>
      </c>
      <c r="P20" s="166"/>
      <c r="Q20" s="166"/>
      <c r="R20" s="166"/>
      <c r="S20" s="166">
        <f>T20+U20+V20+W20+X20+Y20+Z20</f>
        <v>320000</v>
      </c>
      <c r="T20" s="164"/>
      <c r="U20" s="166"/>
      <c r="V20" s="166"/>
      <c r="W20" s="164">
        <v>320000</v>
      </c>
      <c r="X20" s="166"/>
      <c r="Y20" s="166"/>
      <c r="Z20" s="166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</row>
    <row r="21" spans="1:80" s="11" customFormat="1" x14ac:dyDescent="0.2">
      <c r="A21" s="177">
        <v>3213</v>
      </c>
      <c r="B21" s="178" t="s">
        <v>185</v>
      </c>
      <c r="C21" s="166">
        <f>D21+E21+F21+G21+H21+I21+J21</f>
        <v>5000</v>
      </c>
      <c r="D21" s="164">
        <v>5000</v>
      </c>
      <c r="E21" s="166"/>
      <c r="F21" s="166"/>
      <c r="G21" s="166"/>
      <c r="H21" s="166"/>
      <c r="I21" s="166"/>
      <c r="J21" s="166"/>
      <c r="K21" s="166">
        <f>L21+M21+N21+O21+P21+Q21+R21</f>
        <v>5000</v>
      </c>
      <c r="L21" s="164">
        <v>5000</v>
      </c>
      <c r="M21" s="166"/>
      <c r="N21" s="166"/>
      <c r="O21" s="166"/>
      <c r="P21" s="166"/>
      <c r="Q21" s="166"/>
      <c r="R21" s="166"/>
      <c r="S21" s="166">
        <f>T21+U21+V21+W21+X21+Y21+Z21</f>
        <v>5000</v>
      </c>
      <c r="T21" s="164">
        <v>5000</v>
      </c>
      <c r="U21" s="166"/>
      <c r="V21" s="166"/>
      <c r="W21" s="166"/>
      <c r="X21" s="166"/>
      <c r="Y21" s="166"/>
      <c r="Z21" s="166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</row>
    <row r="22" spans="1:80" s="11" customFormat="1" x14ac:dyDescent="0.2">
      <c r="A22" s="177">
        <v>3214</v>
      </c>
      <c r="B22" s="178" t="s">
        <v>186</v>
      </c>
      <c r="C22" s="166"/>
      <c r="D22" s="164"/>
      <c r="E22" s="166"/>
      <c r="F22" s="166"/>
      <c r="G22" s="166"/>
      <c r="H22" s="166"/>
      <c r="I22" s="166"/>
      <c r="J22" s="166"/>
      <c r="K22" s="166"/>
      <c r="L22" s="164"/>
      <c r="M22" s="166"/>
      <c r="N22" s="166"/>
      <c r="O22" s="166"/>
      <c r="P22" s="166"/>
      <c r="Q22" s="166"/>
      <c r="R22" s="166"/>
      <c r="S22" s="166"/>
      <c r="T22" s="164"/>
      <c r="U22" s="166"/>
      <c r="V22" s="166"/>
      <c r="W22" s="166"/>
      <c r="X22" s="166"/>
      <c r="Y22" s="166"/>
      <c r="Z22" s="166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</row>
    <row r="23" spans="1:80" s="11" customFormat="1" ht="24" x14ac:dyDescent="0.2">
      <c r="A23" s="177">
        <v>3221</v>
      </c>
      <c r="B23" s="178" t="s">
        <v>187</v>
      </c>
      <c r="C23" s="166">
        <f>D23+E23+F23+G23+H23+I23+J23</f>
        <v>63041</v>
      </c>
      <c r="D23" s="164">
        <v>53641</v>
      </c>
      <c r="E23" s="164">
        <v>2100</v>
      </c>
      <c r="F23" s="164">
        <v>7300</v>
      </c>
      <c r="G23" s="166"/>
      <c r="H23" s="166"/>
      <c r="I23" s="166"/>
      <c r="J23" s="166"/>
      <c r="K23" s="166">
        <f>L23+M23+N23+O23+P23+Q23+R23</f>
        <v>63041</v>
      </c>
      <c r="L23" s="164">
        <v>53641</v>
      </c>
      <c r="M23" s="164">
        <v>2100</v>
      </c>
      <c r="N23" s="164">
        <v>7300</v>
      </c>
      <c r="O23" s="166"/>
      <c r="P23" s="166"/>
      <c r="Q23" s="166"/>
      <c r="R23" s="166"/>
      <c r="S23" s="166">
        <f>T23+U23+V23+W23+X23+Y23+Z23</f>
        <v>63041</v>
      </c>
      <c r="T23" s="164">
        <v>53641</v>
      </c>
      <c r="U23" s="164">
        <v>2100</v>
      </c>
      <c r="V23" s="164">
        <v>7300</v>
      </c>
      <c r="W23" s="166"/>
      <c r="X23" s="166"/>
      <c r="Y23" s="166"/>
      <c r="Z23" s="166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</row>
    <row r="24" spans="1:80" s="11" customFormat="1" x14ac:dyDescent="0.2">
      <c r="A24" s="177">
        <v>3222</v>
      </c>
      <c r="B24" s="178" t="s">
        <v>188</v>
      </c>
      <c r="C24" s="166">
        <f>D24+E24+F24+G24+H24+I24+J24</f>
        <v>312200</v>
      </c>
      <c r="D24" s="164"/>
      <c r="E24" s="166"/>
      <c r="F24" s="164">
        <v>312200</v>
      </c>
      <c r="G24" s="166"/>
      <c r="H24" s="166"/>
      <c r="I24" s="166"/>
      <c r="J24" s="166"/>
      <c r="K24" s="166">
        <f>L24+M24+N24+O24+P24+Q24+R24</f>
        <v>312200</v>
      </c>
      <c r="L24" s="164"/>
      <c r="M24" s="166"/>
      <c r="N24" s="164">
        <v>312200</v>
      </c>
      <c r="O24" s="166"/>
      <c r="P24" s="166"/>
      <c r="Q24" s="166"/>
      <c r="R24" s="166"/>
      <c r="S24" s="166">
        <f>T24+U24+V24+W24+X24+Y24+Z24</f>
        <v>312200</v>
      </c>
      <c r="T24" s="164"/>
      <c r="U24" s="166"/>
      <c r="V24" s="164">
        <v>312200</v>
      </c>
      <c r="W24" s="166"/>
      <c r="X24" s="166"/>
      <c r="Y24" s="166"/>
      <c r="Z24" s="166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</row>
    <row r="25" spans="1:80" s="11" customFormat="1" x14ac:dyDescent="0.2">
      <c r="A25" s="177">
        <v>3223</v>
      </c>
      <c r="B25" s="178" t="s">
        <v>189</v>
      </c>
      <c r="C25" s="166">
        <f>D25+E25+F25+G25+H25+I25</f>
        <v>611229</v>
      </c>
      <c r="D25" s="164">
        <v>603429</v>
      </c>
      <c r="E25" s="166"/>
      <c r="F25" s="164">
        <v>7800</v>
      </c>
      <c r="G25" s="166"/>
      <c r="H25" s="166"/>
      <c r="I25" s="166"/>
      <c r="J25" s="166"/>
      <c r="K25" s="166">
        <f>L25+M25+N25+O25+P25+Q25</f>
        <v>611229</v>
      </c>
      <c r="L25" s="164">
        <v>603429</v>
      </c>
      <c r="M25" s="166"/>
      <c r="N25" s="164">
        <v>7800</v>
      </c>
      <c r="O25" s="166"/>
      <c r="P25" s="166"/>
      <c r="Q25" s="166"/>
      <c r="R25" s="166"/>
      <c r="S25" s="166">
        <f>T25+U25+V25+W25+X25+Y25</f>
        <v>611229</v>
      </c>
      <c r="T25" s="164">
        <v>603429</v>
      </c>
      <c r="U25" s="166"/>
      <c r="V25" s="164">
        <v>7800</v>
      </c>
      <c r="W25" s="166"/>
      <c r="X25" s="166"/>
      <c r="Y25" s="166"/>
      <c r="Z25" s="166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</row>
    <row r="26" spans="1:80" s="11" customFormat="1" ht="24" x14ac:dyDescent="0.2">
      <c r="A26" s="177">
        <v>3224</v>
      </c>
      <c r="B26" s="178" t="s">
        <v>190</v>
      </c>
      <c r="C26" s="166">
        <f>D26+E26+F26+G26+H26+I26+J26</f>
        <v>51250</v>
      </c>
      <c r="D26" s="164">
        <v>35000</v>
      </c>
      <c r="E26" s="164">
        <v>6000</v>
      </c>
      <c r="F26" s="164">
        <v>8700</v>
      </c>
      <c r="G26" s="166"/>
      <c r="H26" s="166"/>
      <c r="I26" s="164">
        <v>1550</v>
      </c>
      <c r="J26" s="166"/>
      <c r="K26" s="166">
        <f>L26+M26+N26+O26+P26+Q26+R26</f>
        <v>51250</v>
      </c>
      <c r="L26" s="164">
        <v>35000</v>
      </c>
      <c r="M26" s="164">
        <v>6000</v>
      </c>
      <c r="N26" s="164">
        <v>8700</v>
      </c>
      <c r="O26" s="166"/>
      <c r="P26" s="166"/>
      <c r="Q26" s="164">
        <v>1550</v>
      </c>
      <c r="R26" s="166"/>
      <c r="S26" s="166">
        <f>T26+U26+V26+W26+X26+Y26+Z26</f>
        <v>51250</v>
      </c>
      <c r="T26" s="164">
        <v>35000</v>
      </c>
      <c r="U26" s="164">
        <v>6000</v>
      </c>
      <c r="V26" s="164">
        <v>8700</v>
      </c>
      <c r="W26" s="166"/>
      <c r="X26" s="166"/>
      <c r="Y26" s="164">
        <v>1550</v>
      </c>
      <c r="Z26" s="166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</row>
    <row r="27" spans="1:80" x14ac:dyDescent="0.2">
      <c r="A27" s="177">
        <v>3225</v>
      </c>
      <c r="B27" s="178" t="s">
        <v>191</v>
      </c>
      <c r="C27" s="166">
        <f>D27+E27+F27+G27+H27+I27+J27</f>
        <v>21000</v>
      </c>
      <c r="D27" s="164">
        <v>21000</v>
      </c>
      <c r="E27" s="164"/>
      <c r="F27" s="164"/>
      <c r="G27" s="164"/>
      <c r="H27" s="164"/>
      <c r="I27" s="164"/>
      <c r="J27" s="164"/>
      <c r="K27" s="166">
        <f>L27+M27+N27+O27+P27+Q27+R27</f>
        <v>21000</v>
      </c>
      <c r="L27" s="164">
        <v>21000</v>
      </c>
      <c r="M27" s="164"/>
      <c r="N27" s="164"/>
      <c r="O27" s="164"/>
      <c r="P27" s="164"/>
      <c r="Q27" s="164"/>
      <c r="R27" s="164"/>
      <c r="S27" s="166">
        <f>T27+U27+V27+W27+X27+Y27+Z27</f>
        <v>21000</v>
      </c>
      <c r="T27" s="164">
        <v>21000</v>
      </c>
      <c r="U27" s="164"/>
      <c r="V27" s="164"/>
      <c r="W27" s="164"/>
      <c r="X27" s="164"/>
      <c r="Y27" s="164"/>
      <c r="Z27" s="164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</row>
    <row r="28" spans="1:80" x14ac:dyDescent="0.2">
      <c r="A28" s="177">
        <v>3226</v>
      </c>
      <c r="B28" s="178" t="s">
        <v>192</v>
      </c>
      <c r="C28" s="166"/>
      <c r="D28" s="164"/>
      <c r="E28" s="164"/>
      <c r="F28" s="164"/>
      <c r="G28" s="164"/>
      <c r="H28" s="164"/>
      <c r="I28" s="164"/>
      <c r="J28" s="164"/>
      <c r="K28" s="166"/>
      <c r="L28" s="164"/>
      <c r="M28" s="164"/>
      <c r="N28" s="164"/>
      <c r="O28" s="164"/>
      <c r="P28" s="164"/>
      <c r="Q28" s="164"/>
      <c r="R28" s="164"/>
      <c r="S28" s="166"/>
      <c r="T28" s="164"/>
      <c r="U28" s="164"/>
      <c r="V28" s="164"/>
      <c r="W28" s="164"/>
      <c r="X28" s="164"/>
      <c r="Y28" s="164"/>
      <c r="Z28" s="164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</row>
    <row r="29" spans="1:80" x14ac:dyDescent="0.2">
      <c r="A29" s="177">
        <v>3227</v>
      </c>
      <c r="B29" s="178" t="s">
        <v>193</v>
      </c>
      <c r="C29" s="166">
        <f>D29+E29+F29+G29+H29+I29+J29</f>
        <v>5148</v>
      </c>
      <c r="D29" s="164">
        <v>5148</v>
      </c>
      <c r="E29" s="164"/>
      <c r="F29" s="164"/>
      <c r="G29" s="164"/>
      <c r="H29" s="164"/>
      <c r="I29" s="164"/>
      <c r="J29" s="164"/>
      <c r="K29" s="166">
        <f>L29+M29+N29+O29+P29+Q29+R29</f>
        <v>5148</v>
      </c>
      <c r="L29" s="164">
        <v>5148</v>
      </c>
      <c r="M29" s="164"/>
      <c r="N29" s="164"/>
      <c r="O29" s="164"/>
      <c r="P29" s="164"/>
      <c r="Q29" s="164"/>
      <c r="R29" s="164"/>
      <c r="S29" s="166">
        <f>T29+U29+V29+W29+X29+Y29+Z29</f>
        <v>5148</v>
      </c>
      <c r="T29" s="164">
        <v>5148</v>
      </c>
      <c r="U29" s="164"/>
      <c r="V29" s="164"/>
      <c r="W29" s="164"/>
      <c r="X29" s="164"/>
      <c r="Y29" s="164"/>
      <c r="Z29" s="164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</row>
    <row r="30" spans="1:80" s="11" customFormat="1" x14ac:dyDescent="0.2">
      <c r="A30" s="177">
        <v>3231</v>
      </c>
      <c r="B30" s="178" t="s">
        <v>194</v>
      </c>
      <c r="C30" s="166">
        <f>D30+E30+F30+G30+H30+I30+J30</f>
        <v>46510</v>
      </c>
      <c r="D30" s="164">
        <v>46510</v>
      </c>
      <c r="E30" s="166"/>
      <c r="F30" s="166"/>
      <c r="G30" s="166"/>
      <c r="H30" s="166"/>
      <c r="I30" s="166"/>
      <c r="J30" s="166"/>
      <c r="K30" s="166">
        <f>L30+M30+N30+O30+P30+Q30+R30</f>
        <v>46510</v>
      </c>
      <c r="L30" s="164">
        <v>46510</v>
      </c>
      <c r="M30" s="166"/>
      <c r="N30" s="166"/>
      <c r="O30" s="166"/>
      <c r="P30" s="166"/>
      <c r="Q30" s="166"/>
      <c r="R30" s="166"/>
      <c r="S30" s="166">
        <f>T30+U30+V30+W30+X30+Y30+Z30</f>
        <v>46510</v>
      </c>
      <c r="T30" s="164">
        <v>46510</v>
      </c>
      <c r="U30" s="166"/>
      <c r="V30" s="166"/>
      <c r="W30" s="166"/>
      <c r="X30" s="166"/>
      <c r="Y30" s="166"/>
      <c r="Z30" s="166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</row>
    <row r="31" spans="1:80" s="11" customFormat="1" ht="24" x14ac:dyDescent="0.2">
      <c r="A31" s="177">
        <v>3232</v>
      </c>
      <c r="B31" s="178" t="s">
        <v>195</v>
      </c>
      <c r="C31" s="166">
        <f>D31+E31+F31+G31+H31+I31+J31</f>
        <v>83173</v>
      </c>
      <c r="D31" s="164">
        <v>83173</v>
      </c>
      <c r="E31" s="166"/>
      <c r="F31" s="166"/>
      <c r="G31" s="166"/>
      <c r="H31" s="166"/>
      <c r="I31" s="166"/>
      <c r="J31" s="166"/>
      <c r="K31" s="166">
        <f>L31+M31+N31+O31+P31+Q31+R31</f>
        <v>83173</v>
      </c>
      <c r="L31" s="164">
        <v>83173</v>
      </c>
      <c r="M31" s="166"/>
      <c r="N31" s="166"/>
      <c r="O31" s="166"/>
      <c r="P31" s="166"/>
      <c r="Q31" s="166"/>
      <c r="R31" s="166"/>
      <c r="S31" s="166">
        <f>T31+U31+V31+W31+X31+Y31+Z31</f>
        <v>83173</v>
      </c>
      <c r="T31" s="164">
        <v>83173</v>
      </c>
      <c r="U31" s="166"/>
      <c r="V31" s="166"/>
      <c r="W31" s="166"/>
      <c r="X31" s="166"/>
      <c r="Y31" s="166"/>
      <c r="Z31" s="166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</row>
    <row r="32" spans="1:80" s="11" customFormat="1" x14ac:dyDescent="0.2">
      <c r="A32" s="177">
        <v>3233</v>
      </c>
      <c r="B32" s="178" t="s">
        <v>196</v>
      </c>
      <c r="C32" s="166">
        <f>D32+E32+F32+G32+H32+I32+J32</f>
        <v>0</v>
      </c>
      <c r="D32" s="164"/>
      <c r="E32" s="166"/>
      <c r="F32" s="166"/>
      <c r="G32" s="166"/>
      <c r="H32" s="166"/>
      <c r="I32" s="166"/>
      <c r="J32" s="166"/>
      <c r="K32" s="166">
        <f>L32+M32+N32+O32+P32+Q32+R32</f>
        <v>0</v>
      </c>
      <c r="L32" s="164"/>
      <c r="M32" s="166"/>
      <c r="N32" s="166"/>
      <c r="O32" s="166"/>
      <c r="P32" s="166"/>
      <c r="Q32" s="166"/>
      <c r="R32" s="166"/>
      <c r="S32" s="166">
        <f>T32+U32+V32+W32+X32+Y32+Z32</f>
        <v>0</v>
      </c>
      <c r="T32" s="164"/>
      <c r="U32" s="166"/>
      <c r="V32" s="166"/>
      <c r="W32" s="166"/>
      <c r="X32" s="166"/>
      <c r="Y32" s="166"/>
      <c r="Z32" s="166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</row>
    <row r="33" spans="1:80" s="11" customFormat="1" x14ac:dyDescent="0.2">
      <c r="A33" s="177">
        <v>3234</v>
      </c>
      <c r="B33" s="178" t="s">
        <v>197</v>
      </c>
      <c r="C33" s="166">
        <f>D33</f>
        <v>83475</v>
      </c>
      <c r="D33" s="164">
        <v>83475</v>
      </c>
      <c r="E33" s="166"/>
      <c r="F33" s="166"/>
      <c r="G33" s="166"/>
      <c r="H33" s="166"/>
      <c r="I33" s="166"/>
      <c r="J33" s="166"/>
      <c r="K33" s="166">
        <f>L33</f>
        <v>83475</v>
      </c>
      <c r="L33" s="164">
        <v>83475</v>
      </c>
      <c r="M33" s="166"/>
      <c r="N33" s="166"/>
      <c r="O33" s="166"/>
      <c r="P33" s="166"/>
      <c r="Q33" s="166"/>
      <c r="R33" s="166"/>
      <c r="S33" s="166">
        <f>T33</f>
        <v>83475</v>
      </c>
      <c r="T33" s="164">
        <v>83475</v>
      </c>
      <c r="U33" s="166"/>
      <c r="V33" s="166"/>
      <c r="W33" s="166"/>
      <c r="X33" s="166"/>
      <c r="Y33" s="166"/>
      <c r="Z33" s="166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</row>
    <row r="34" spans="1:80" s="11" customFormat="1" x14ac:dyDescent="0.2">
      <c r="A34" s="177">
        <v>3235</v>
      </c>
      <c r="B34" s="178" t="s">
        <v>198</v>
      </c>
      <c r="C34" s="166"/>
      <c r="D34" s="164"/>
      <c r="E34" s="166"/>
      <c r="F34" s="166"/>
      <c r="G34" s="166"/>
      <c r="H34" s="166"/>
      <c r="I34" s="166"/>
      <c r="J34" s="166"/>
      <c r="K34" s="166"/>
      <c r="L34" s="164"/>
      <c r="M34" s="166"/>
      <c r="N34" s="166"/>
      <c r="O34" s="166"/>
      <c r="P34" s="166"/>
      <c r="Q34" s="166"/>
      <c r="R34" s="166"/>
      <c r="S34" s="166"/>
      <c r="T34" s="164"/>
      <c r="U34" s="166"/>
      <c r="V34" s="166"/>
      <c r="W34" s="166"/>
      <c r="X34" s="166"/>
      <c r="Y34" s="166"/>
      <c r="Z34" s="166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</row>
    <row r="35" spans="1:80" s="11" customFormat="1" x14ac:dyDescent="0.2">
      <c r="A35" s="177">
        <v>3236</v>
      </c>
      <c r="B35" s="178" t="s">
        <v>199</v>
      </c>
      <c r="C35" s="166">
        <f>D35+E35+F35+G35+H35+I35+J35</f>
        <v>18500</v>
      </c>
      <c r="D35" s="164">
        <v>16000</v>
      </c>
      <c r="E35" s="166"/>
      <c r="F35" s="164">
        <v>2500</v>
      </c>
      <c r="G35" s="166"/>
      <c r="H35" s="166"/>
      <c r="I35" s="166"/>
      <c r="J35" s="166"/>
      <c r="K35" s="166">
        <f>L35+M35+N35+O35+P35+Q35+R35</f>
        <v>18500</v>
      </c>
      <c r="L35" s="164">
        <v>16000</v>
      </c>
      <c r="M35" s="166"/>
      <c r="N35" s="164">
        <v>2500</v>
      </c>
      <c r="O35" s="166"/>
      <c r="P35" s="166"/>
      <c r="Q35" s="166"/>
      <c r="R35" s="166"/>
      <c r="S35" s="166">
        <f>T35+U35+V35+W35+X35+Y35+Z35</f>
        <v>18500</v>
      </c>
      <c r="T35" s="164">
        <v>16000</v>
      </c>
      <c r="U35" s="166"/>
      <c r="V35" s="164">
        <v>2500</v>
      </c>
      <c r="W35" s="166"/>
      <c r="X35" s="166"/>
      <c r="Y35" s="166"/>
      <c r="Z35" s="166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</row>
    <row r="36" spans="1:80" s="11" customFormat="1" x14ac:dyDescent="0.2">
      <c r="A36" s="177">
        <v>3237</v>
      </c>
      <c r="B36" s="178" t="s">
        <v>200</v>
      </c>
      <c r="C36" s="166">
        <f>D36</f>
        <v>1000</v>
      </c>
      <c r="D36" s="164">
        <v>1000</v>
      </c>
      <c r="E36" s="166"/>
      <c r="F36" s="166"/>
      <c r="G36" s="166"/>
      <c r="H36" s="166"/>
      <c r="I36" s="166"/>
      <c r="J36" s="166"/>
      <c r="K36" s="166">
        <f>L36</f>
        <v>1000</v>
      </c>
      <c r="L36" s="164">
        <v>1000</v>
      </c>
      <c r="M36" s="166"/>
      <c r="N36" s="166"/>
      <c r="O36" s="166"/>
      <c r="P36" s="166"/>
      <c r="Q36" s="166"/>
      <c r="R36" s="166"/>
      <c r="S36" s="166">
        <f>T36</f>
        <v>1000</v>
      </c>
      <c r="T36" s="164">
        <v>1000</v>
      </c>
      <c r="U36" s="166"/>
      <c r="V36" s="166"/>
      <c r="W36" s="166"/>
      <c r="X36" s="166"/>
      <c r="Y36" s="166"/>
      <c r="Z36" s="166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</row>
    <row r="37" spans="1:80" s="11" customFormat="1" x14ac:dyDescent="0.2">
      <c r="A37" s="177">
        <v>3238</v>
      </c>
      <c r="B37" s="178" t="s">
        <v>201</v>
      </c>
      <c r="C37" s="166">
        <f>D37</f>
        <v>15150</v>
      </c>
      <c r="D37" s="164">
        <v>15150</v>
      </c>
      <c r="E37" s="166"/>
      <c r="F37" s="166"/>
      <c r="G37" s="166"/>
      <c r="H37" s="166"/>
      <c r="I37" s="166"/>
      <c r="J37" s="166"/>
      <c r="K37" s="166">
        <f>L37</f>
        <v>15150</v>
      </c>
      <c r="L37" s="164">
        <v>15150</v>
      </c>
      <c r="M37" s="166"/>
      <c r="N37" s="166"/>
      <c r="O37" s="166"/>
      <c r="P37" s="166"/>
      <c r="Q37" s="166"/>
      <c r="R37" s="166"/>
      <c r="S37" s="166">
        <f>T37</f>
        <v>15150</v>
      </c>
      <c r="T37" s="164">
        <v>15150</v>
      </c>
      <c r="U37" s="166"/>
      <c r="V37" s="166"/>
      <c r="W37" s="166"/>
      <c r="X37" s="166"/>
      <c r="Y37" s="166"/>
      <c r="Z37" s="166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</row>
    <row r="38" spans="1:80" x14ac:dyDescent="0.2">
      <c r="A38" s="177">
        <v>3239</v>
      </c>
      <c r="B38" s="178" t="s">
        <v>202</v>
      </c>
      <c r="C38" s="166">
        <f>D38+G38</f>
        <v>39141</v>
      </c>
      <c r="D38" s="164">
        <v>12041</v>
      </c>
      <c r="E38" s="164"/>
      <c r="F38" s="164"/>
      <c r="G38" s="164">
        <v>27100</v>
      </c>
      <c r="H38" s="164"/>
      <c r="I38" s="164"/>
      <c r="J38" s="164"/>
      <c r="K38" s="166">
        <f>L38+O38</f>
        <v>39141</v>
      </c>
      <c r="L38" s="164">
        <v>12041</v>
      </c>
      <c r="M38" s="164"/>
      <c r="N38" s="164"/>
      <c r="O38" s="164">
        <v>27100</v>
      </c>
      <c r="P38" s="164"/>
      <c r="Q38" s="164"/>
      <c r="R38" s="164"/>
      <c r="S38" s="166">
        <f>T38+W38</f>
        <v>39141</v>
      </c>
      <c r="T38" s="164">
        <v>12041</v>
      </c>
      <c r="U38" s="164"/>
      <c r="V38" s="164"/>
      <c r="W38" s="164">
        <v>27100</v>
      </c>
      <c r="X38" s="164"/>
      <c r="Y38" s="164"/>
      <c r="Z38" s="164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</row>
    <row r="39" spans="1:80" s="11" customFormat="1" ht="24" x14ac:dyDescent="0.2">
      <c r="A39" s="177">
        <v>3241</v>
      </c>
      <c r="B39" s="178" t="s">
        <v>52</v>
      </c>
      <c r="C39" s="166"/>
      <c r="D39" s="164"/>
      <c r="E39" s="166"/>
      <c r="F39" s="166"/>
      <c r="G39" s="166"/>
      <c r="H39" s="166"/>
      <c r="I39" s="166"/>
      <c r="J39" s="166"/>
      <c r="K39" s="166"/>
      <c r="L39" s="164"/>
      <c r="M39" s="166"/>
      <c r="N39" s="166"/>
      <c r="O39" s="166"/>
      <c r="P39" s="166"/>
      <c r="Q39" s="166"/>
      <c r="R39" s="166"/>
      <c r="S39" s="166"/>
      <c r="T39" s="164"/>
      <c r="U39" s="166"/>
      <c r="V39" s="166"/>
      <c r="W39" s="166"/>
      <c r="X39" s="166"/>
      <c r="Y39" s="166"/>
      <c r="Z39" s="166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</row>
    <row r="40" spans="1:80" s="11" customFormat="1" x14ac:dyDescent="0.2">
      <c r="A40" s="177">
        <v>3291</v>
      </c>
      <c r="B40" s="179" t="s">
        <v>203</v>
      </c>
      <c r="C40" s="166"/>
      <c r="D40" s="164"/>
      <c r="E40" s="166"/>
      <c r="F40" s="166"/>
      <c r="G40" s="166"/>
      <c r="H40" s="166"/>
      <c r="I40" s="166"/>
      <c r="J40" s="166"/>
      <c r="K40" s="166"/>
      <c r="L40" s="164"/>
      <c r="M40" s="166"/>
      <c r="N40" s="166"/>
      <c r="O40" s="166"/>
      <c r="P40" s="166"/>
      <c r="Q40" s="166"/>
      <c r="R40" s="166"/>
      <c r="S40" s="166"/>
      <c r="T40" s="164"/>
      <c r="U40" s="166"/>
      <c r="V40" s="166"/>
      <c r="W40" s="166"/>
      <c r="X40" s="166"/>
      <c r="Y40" s="166"/>
      <c r="Z40" s="166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</row>
    <row r="41" spans="1:80" s="11" customFormat="1" x14ac:dyDescent="0.2">
      <c r="A41" s="177">
        <v>3292</v>
      </c>
      <c r="B41" s="178" t="s">
        <v>204</v>
      </c>
      <c r="C41" s="166">
        <f>D41</f>
        <v>17812</v>
      </c>
      <c r="D41" s="164">
        <v>17812</v>
      </c>
      <c r="E41" s="166"/>
      <c r="F41" s="166"/>
      <c r="G41" s="166"/>
      <c r="H41" s="166"/>
      <c r="I41" s="166"/>
      <c r="J41" s="166"/>
      <c r="K41" s="166">
        <f>L41</f>
        <v>17812</v>
      </c>
      <c r="L41" s="164">
        <v>17812</v>
      </c>
      <c r="M41" s="166"/>
      <c r="N41" s="166"/>
      <c r="O41" s="166"/>
      <c r="P41" s="166"/>
      <c r="Q41" s="166"/>
      <c r="R41" s="166"/>
      <c r="S41" s="166">
        <f>T41</f>
        <v>17812</v>
      </c>
      <c r="T41" s="164">
        <v>17812</v>
      </c>
      <c r="U41" s="166"/>
      <c r="V41" s="166"/>
      <c r="W41" s="166"/>
      <c r="X41" s="166"/>
      <c r="Y41" s="166"/>
      <c r="Z41" s="166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</row>
    <row r="42" spans="1:80" s="11" customFormat="1" x14ac:dyDescent="0.2">
      <c r="A42" s="177">
        <v>3293</v>
      </c>
      <c r="B42" s="178" t="s">
        <v>205</v>
      </c>
      <c r="C42" s="166">
        <f>D42</f>
        <v>8200</v>
      </c>
      <c r="D42" s="164">
        <v>8200</v>
      </c>
      <c r="E42" s="166"/>
      <c r="F42" s="166"/>
      <c r="G42" s="166"/>
      <c r="H42" s="166"/>
      <c r="I42" s="166"/>
      <c r="J42" s="166"/>
      <c r="K42" s="166">
        <f>L42</f>
        <v>8200</v>
      </c>
      <c r="L42" s="164">
        <v>8200</v>
      </c>
      <c r="M42" s="166"/>
      <c r="N42" s="166"/>
      <c r="O42" s="166"/>
      <c r="P42" s="166"/>
      <c r="Q42" s="166"/>
      <c r="R42" s="166"/>
      <c r="S42" s="166">
        <f>T42</f>
        <v>8200</v>
      </c>
      <c r="T42" s="164">
        <v>8200</v>
      </c>
      <c r="U42" s="166"/>
      <c r="V42" s="166"/>
      <c r="W42" s="166"/>
      <c r="X42" s="166"/>
      <c r="Y42" s="166"/>
      <c r="Z42" s="166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</row>
    <row r="43" spans="1:80" s="11" customFormat="1" x14ac:dyDescent="0.2">
      <c r="A43" s="177">
        <v>3294</v>
      </c>
      <c r="B43" s="178" t="s">
        <v>206</v>
      </c>
      <c r="C43" s="166">
        <f>D43</f>
        <v>1512</v>
      </c>
      <c r="D43" s="164">
        <v>1512</v>
      </c>
      <c r="E43" s="166"/>
      <c r="F43" s="166"/>
      <c r="G43" s="166"/>
      <c r="H43" s="166"/>
      <c r="I43" s="166"/>
      <c r="J43" s="166"/>
      <c r="K43" s="166">
        <f>L43</f>
        <v>1512</v>
      </c>
      <c r="L43" s="164">
        <v>1512</v>
      </c>
      <c r="M43" s="166"/>
      <c r="N43" s="166"/>
      <c r="O43" s="166"/>
      <c r="P43" s="166"/>
      <c r="Q43" s="166"/>
      <c r="R43" s="166"/>
      <c r="S43" s="166">
        <f>T43</f>
        <v>1512</v>
      </c>
      <c r="T43" s="164">
        <v>1512</v>
      </c>
      <c r="U43" s="166"/>
      <c r="V43" s="166"/>
      <c r="W43" s="166"/>
      <c r="X43" s="166"/>
      <c r="Y43" s="166"/>
      <c r="Z43" s="166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</row>
    <row r="44" spans="1:80" s="11" customFormat="1" x14ac:dyDescent="0.2">
      <c r="A44" s="177">
        <v>3295</v>
      </c>
      <c r="B44" s="178" t="s">
        <v>207</v>
      </c>
      <c r="C44" s="166">
        <f>G44</f>
        <v>27000</v>
      </c>
      <c r="D44" s="164"/>
      <c r="E44" s="166"/>
      <c r="F44" s="166"/>
      <c r="G44" s="164">
        <v>27000</v>
      </c>
      <c r="H44" s="166"/>
      <c r="I44" s="166"/>
      <c r="J44" s="166"/>
      <c r="K44" s="166">
        <f>O44</f>
        <v>27000</v>
      </c>
      <c r="L44" s="164"/>
      <c r="M44" s="166"/>
      <c r="N44" s="166"/>
      <c r="O44" s="164">
        <v>27000</v>
      </c>
      <c r="P44" s="166"/>
      <c r="Q44" s="166"/>
      <c r="R44" s="166"/>
      <c r="S44" s="166">
        <f>W44</f>
        <v>27000</v>
      </c>
      <c r="T44" s="164"/>
      <c r="U44" s="166"/>
      <c r="V44" s="166"/>
      <c r="W44" s="164">
        <v>27000</v>
      </c>
      <c r="X44" s="166"/>
      <c r="Y44" s="166"/>
      <c r="Z44" s="166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</row>
    <row r="45" spans="1:80" s="11" customFormat="1" x14ac:dyDescent="0.2">
      <c r="A45" s="177">
        <v>3299</v>
      </c>
      <c r="B45" s="178" t="s">
        <v>208</v>
      </c>
      <c r="C45" s="166">
        <f>D45+F45+G45</f>
        <v>8109</v>
      </c>
      <c r="D45" s="164">
        <v>8109</v>
      </c>
      <c r="E45" s="166"/>
      <c r="F45" s="166"/>
      <c r="G45" s="166"/>
      <c r="H45" s="166"/>
      <c r="I45" s="166"/>
      <c r="J45" s="166"/>
      <c r="K45" s="166">
        <f>L45+N45+O45</f>
        <v>8109</v>
      </c>
      <c r="L45" s="164">
        <v>8109</v>
      </c>
      <c r="M45" s="166"/>
      <c r="N45" s="166"/>
      <c r="O45" s="166"/>
      <c r="P45" s="166"/>
      <c r="Q45" s="166"/>
      <c r="R45" s="166"/>
      <c r="S45" s="166">
        <f>T45+V45+W45</f>
        <v>8109</v>
      </c>
      <c r="T45" s="164">
        <v>8109</v>
      </c>
      <c r="U45" s="166"/>
      <c r="V45" s="166"/>
      <c r="W45" s="166"/>
      <c r="X45" s="166"/>
      <c r="Y45" s="166"/>
      <c r="Z45" s="166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</row>
    <row r="46" spans="1:80" s="83" customFormat="1" x14ac:dyDescent="0.2">
      <c r="A46" s="173">
        <v>34</v>
      </c>
      <c r="B46" s="174" t="s">
        <v>55</v>
      </c>
      <c r="C46" s="175">
        <f>C47</f>
        <v>1800</v>
      </c>
      <c r="D46" s="175">
        <f>D47</f>
        <v>1800</v>
      </c>
      <c r="E46" s="175"/>
      <c r="F46" s="175"/>
      <c r="G46" s="175"/>
      <c r="H46" s="175"/>
      <c r="I46" s="175"/>
      <c r="J46" s="175"/>
      <c r="K46" s="175">
        <f>K47</f>
        <v>1800</v>
      </c>
      <c r="L46" s="175">
        <f>L47</f>
        <v>1800</v>
      </c>
      <c r="M46" s="175"/>
      <c r="N46" s="175"/>
      <c r="O46" s="175"/>
      <c r="P46" s="175"/>
      <c r="Q46" s="175"/>
      <c r="R46" s="175"/>
      <c r="S46" s="175">
        <f>S47</f>
        <v>1800</v>
      </c>
      <c r="T46" s="175">
        <f>T47</f>
        <v>1800</v>
      </c>
      <c r="U46" s="175"/>
      <c r="V46" s="175"/>
      <c r="W46" s="175"/>
      <c r="X46" s="175"/>
      <c r="Y46" s="175"/>
      <c r="Z46" s="175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</row>
    <row r="47" spans="1:80" s="11" customFormat="1" x14ac:dyDescent="0.2">
      <c r="A47" s="177">
        <v>3431</v>
      </c>
      <c r="B47" s="179" t="s">
        <v>209</v>
      </c>
      <c r="C47" s="166">
        <f>D47</f>
        <v>1800</v>
      </c>
      <c r="D47" s="164">
        <v>1800</v>
      </c>
      <c r="E47" s="166"/>
      <c r="F47" s="166"/>
      <c r="G47" s="166"/>
      <c r="H47" s="166"/>
      <c r="I47" s="166"/>
      <c r="J47" s="166"/>
      <c r="K47" s="166">
        <f>L47</f>
        <v>1800</v>
      </c>
      <c r="L47" s="164">
        <v>1800</v>
      </c>
      <c r="M47" s="166"/>
      <c r="N47" s="166"/>
      <c r="O47" s="166"/>
      <c r="P47" s="166"/>
      <c r="Q47" s="166"/>
      <c r="R47" s="166"/>
      <c r="S47" s="166">
        <f>T47</f>
        <v>1800</v>
      </c>
      <c r="T47" s="164">
        <v>1800</v>
      </c>
      <c r="U47" s="166"/>
      <c r="V47" s="166"/>
      <c r="W47" s="166"/>
      <c r="X47" s="166"/>
      <c r="Y47" s="166"/>
      <c r="Z47" s="166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</row>
    <row r="48" spans="1:80" s="11" customFormat="1" ht="24" x14ac:dyDescent="0.2">
      <c r="A48" s="177">
        <v>3432</v>
      </c>
      <c r="B48" s="178" t="s">
        <v>210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</row>
    <row r="49" spans="1:36" s="11" customFormat="1" x14ac:dyDescent="0.2">
      <c r="A49" s="177">
        <v>3433</v>
      </c>
      <c r="B49" s="178" t="s">
        <v>211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</row>
    <row r="50" spans="1:36" s="11" customFormat="1" ht="28.5" customHeight="1" x14ac:dyDescent="0.2">
      <c r="A50" s="169" t="s">
        <v>212</v>
      </c>
      <c r="B50" s="170" t="s">
        <v>213</v>
      </c>
      <c r="C50" s="171">
        <f>C51+C59</f>
        <v>150000</v>
      </c>
      <c r="D50" s="171"/>
      <c r="E50" s="171">
        <f>E57</f>
        <v>7000</v>
      </c>
      <c r="F50" s="171"/>
      <c r="G50" s="171">
        <f>G51+G59</f>
        <v>150000</v>
      </c>
      <c r="H50" s="171"/>
      <c r="I50" s="171"/>
      <c r="J50" s="171"/>
      <c r="K50" s="171">
        <f>K51+K59</f>
        <v>150000</v>
      </c>
      <c r="L50" s="171"/>
      <c r="M50" s="171">
        <f>M57</f>
        <v>7000</v>
      </c>
      <c r="N50" s="171"/>
      <c r="O50" s="171">
        <f>O51+O59</f>
        <v>150000</v>
      </c>
      <c r="P50" s="171"/>
      <c r="Q50" s="171"/>
      <c r="R50" s="171"/>
      <c r="S50" s="171">
        <f>S51+S59</f>
        <v>150000</v>
      </c>
      <c r="T50" s="171"/>
      <c r="U50" s="171">
        <f>U57</f>
        <v>7000</v>
      </c>
      <c r="V50" s="171"/>
      <c r="W50" s="171">
        <f>W51+W59</f>
        <v>150000</v>
      </c>
      <c r="X50" s="171"/>
      <c r="Y50" s="171"/>
      <c r="Z50" s="171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</row>
    <row r="51" spans="1:36" s="11" customFormat="1" x14ac:dyDescent="0.2">
      <c r="A51" s="177">
        <v>4221</v>
      </c>
      <c r="B51" s="178" t="s">
        <v>214</v>
      </c>
      <c r="C51" s="166">
        <f>D51+E51+F51+G51+H51+I51+J51</f>
        <v>20000</v>
      </c>
      <c r="D51" s="166"/>
      <c r="E51" s="166"/>
      <c r="F51" s="166"/>
      <c r="G51" s="164">
        <v>20000</v>
      </c>
      <c r="H51" s="166"/>
      <c r="I51" s="166"/>
      <c r="J51" s="166"/>
      <c r="K51" s="166">
        <f>L51+M51+N51+O51+P51+Q51+R51</f>
        <v>20000</v>
      </c>
      <c r="L51" s="166"/>
      <c r="M51" s="166"/>
      <c r="N51" s="166"/>
      <c r="O51" s="164">
        <v>20000</v>
      </c>
      <c r="P51" s="166"/>
      <c r="Q51" s="166"/>
      <c r="R51" s="166"/>
      <c r="S51" s="166">
        <f>T51+U51+V51+W51+X51+Y51+Z51</f>
        <v>20000</v>
      </c>
      <c r="T51" s="166"/>
      <c r="U51" s="166"/>
      <c r="V51" s="166"/>
      <c r="W51" s="164">
        <v>20000</v>
      </c>
      <c r="X51" s="166"/>
      <c r="Y51" s="166"/>
      <c r="Z51" s="166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</row>
    <row r="52" spans="1:36" s="11" customFormat="1" x14ac:dyDescent="0.2">
      <c r="A52" s="177">
        <v>4222</v>
      </c>
      <c r="B52" s="178" t="s">
        <v>215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</row>
    <row r="53" spans="1:36" s="11" customFormat="1" x14ac:dyDescent="0.2">
      <c r="A53" s="177">
        <v>4223</v>
      </c>
      <c r="B53" s="178" t="s">
        <v>216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</row>
    <row r="54" spans="1:36" s="11" customFormat="1" x14ac:dyDescent="0.2">
      <c r="A54" s="177">
        <v>4224</v>
      </c>
      <c r="B54" s="178" t="s">
        <v>217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</row>
    <row r="55" spans="1:36" s="11" customFormat="1" x14ac:dyDescent="0.2">
      <c r="A55" s="177">
        <v>4225</v>
      </c>
      <c r="B55" s="178" t="s">
        <v>218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</row>
    <row r="56" spans="1:36" s="11" customFormat="1" x14ac:dyDescent="0.2">
      <c r="A56" s="177">
        <v>4226</v>
      </c>
      <c r="B56" s="178" t="s">
        <v>219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</row>
    <row r="57" spans="1:36" s="11" customFormat="1" x14ac:dyDescent="0.2">
      <c r="A57" s="177">
        <v>4227</v>
      </c>
      <c r="B57" s="179" t="s">
        <v>220</v>
      </c>
      <c r="C57" s="166"/>
      <c r="D57" s="166"/>
      <c r="E57" s="164">
        <v>7000</v>
      </c>
      <c r="F57" s="166"/>
      <c r="G57" s="166"/>
      <c r="H57" s="166"/>
      <c r="I57" s="166"/>
      <c r="J57" s="166"/>
      <c r="K57" s="166"/>
      <c r="L57" s="166"/>
      <c r="M57" s="164">
        <v>7000</v>
      </c>
      <c r="N57" s="166"/>
      <c r="O57" s="166"/>
      <c r="P57" s="166"/>
      <c r="Q57" s="166"/>
      <c r="R57" s="166"/>
      <c r="S57" s="166"/>
      <c r="T57" s="166"/>
      <c r="U57" s="164">
        <v>7000</v>
      </c>
      <c r="V57" s="166"/>
      <c r="W57" s="166"/>
      <c r="X57" s="166"/>
      <c r="Y57" s="166"/>
      <c r="Z57" s="166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</row>
    <row r="58" spans="1:36" s="11" customFormat="1" x14ac:dyDescent="0.2">
      <c r="A58" s="177">
        <v>4231</v>
      </c>
      <c r="B58" s="178" t="s">
        <v>221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</row>
    <row r="59" spans="1:36" s="11" customFormat="1" x14ac:dyDescent="0.2">
      <c r="A59" s="177">
        <v>4241</v>
      </c>
      <c r="B59" s="178" t="s">
        <v>222</v>
      </c>
      <c r="C59" s="166">
        <f>G59</f>
        <v>130000</v>
      </c>
      <c r="D59" s="166"/>
      <c r="E59" s="166"/>
      <c r="F59" s="166"/>
      <c r="G59" s="164">
        <v>130000</v>
      </c>
      <c r="H59" s="166"/>
      <c r="I59" s="166"/>
      <c r="J59" s="166"/>
      <c r="K59" s="166">
        <f>O59</f>
        <v>130000</v>
      </c>
      <c r="L59" s="166"/>
      <c r="M59" s="166"/>
      <c r="N59" s="166"/>
      <c r="O59" s="164">
        <v>130000</v>
      </c>
      <c r="P59" s="166"/>
      <c r="Q59" s="166"/>
      <c r="R59" s="166"/>
      <c r="S59" s="166">
        <f>W59</f>
        <v>130000</v>
      </c>
      <c r="T59" s="166"/>
      <c r="U59" s="166"/>
      <c r="V59" s="166"/>
      <c r="W59" s="164">
        <v>130000</v>
      </c>
      <c r="X59" s="166"/>
      <c r="Y59" s="166"/>
      <c r="Z59" s="166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</row>
    <row r="60" spans="1:36" s="11" customFormat="1" ht="28.5" customHeight="1" x14ac:dyDescent="0.2">
      <c r="A60" s="169" t="s">
        <v>212</v>
      </c>
      <c r="B60" s="170" t="s">
        <v>223</v>
      </c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</row>
    <row r="61" spans="1:36" s="11" customFormat="1" ht="24" x14ac:dyDescent="0.2">
      <c r="A61" s="177">
        <v>4511</v>
      </c>
      <c r="B61" s="178" t="s">
        <v>42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</row>
    <row r="62" spans="1:36" s="11" customFormat="1" ht="28.5" customHeight="1" x14ac:dyDescent="0.2">
      <c r="A62" s="169" t="s">
        <v>174</v>
      </c>
      <c r="B62" s="170" t="s">
        <v>224</v>
      </c>
      <c r="C62" s="171">
        <f>C64</f>
        <v>0</v>
      </c>
      <c r="D62" s="171"/>
      <c r="E62" s="171"/>
      <c r="F62" s="171"/>
      <c r="G62" s="171"/>
      <c r="H62" s="171"/>
      <c r="I62" s="171"/>
      <c r="J62" s="171"/>
      <c r="K62" s="171">
        <f>K64</f>
        <v>0</v>
      </c>
      <c r="L62" s="171"/>
      <c r="M62" s="171"/>
      <c r="N62" s="171"/>
      <c r="O62" s="171"/>
      <c r="P62" s="171"/>
      <c r="Q62" s="171"/>
      <c r="R62" s="171"/>
      <c r="S62" s="171">
        <f>S64</f>
        <v>0</v>
      </c>
      <c r="T62" s="171"/>
      <c r="U62" s="171"/>
      <c r="V62" s="171"/>
      <c r="W62" s="171"/>
      <c r="X62" s="171"/>
      <c r="Y62" s="171"/>
      <c r="Z62" s="171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</row>
    <row r="63" spans="1:36" s="11" customFormat="1" ht="24" x14ac:dyDescent="0.2">
      <c r="A63" s="177" t="s">
        <v>225</v>
      </c>
      <c r="B63" s="178" t="s">
        <v>226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</row>
    <row r="64" spans="1:36" s="11" customFormat="1" ht="24" customHeight="1" x14ac:dyDescent="0.2">
      <c r="A64" s="180" t="s">
        <v>227</v>
      </c>
      <c r="B64" s="178" t="s">
        <v>222</v>
      </c>
      <c r="C64" s="166">
        <f>G64</f>
        <v>0</v>
      </c>
      <c r="D64" s="166"/>
      <c r="E64" s="166"/>
      <c r="F64" s="166"/>
      <c r="G64" s="166"/>
      <c r="H64" s="166"/>
      <c r="I64" s="166"/>
      <c r="J64" s="166"/>
      <c r="K64" s="166">
        <f>O64</f>
        <v>0</v>
      </c>
      <c r="L64" s="166"/>
      <c r="M64" s="166"/>
      <c r="N64" s="166"/>
      <c r="O64" s="166"/>
      <c r="P64" s="166"/>
      <c r="Q64" s="166"/>
      <c r="R64" s="166"/>
      <c r="S64" s="166">
        <f>W64</f>
        <v>0</v>
      </c>
      <c r="T64" s="166"/>
      <c r="U64" s="166"/>
      <c r="V64" s="166"/>
      <c r="W64" s="166"/>
      <c r="X64" s="166"/>
      <c r="Y64" s="166"/>
      <c r="Z64" s="166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</row>
    <row r="65" spans="1:80" s="11" customFormat="1" ht="29.25" customHeight="1" x14ac:dyDescent="0.2">
      <c r="A65" s="169" t="s">
        <v>172</v>
      </c>
      <c r="B65" s="181" t="s">
        <v>228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</row>
    <row r="66" spans="1:80" s="11" customFormat="1" ht="12.75" customHeight="1" x14ac:dyDescent="0.2">
      <c r="A66" s="169" t="s">
        <v>174</v>
      </c>
      <c r="B66" s="181" t="s">
        <v>229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</row>
    <row r="67" spans="1:80" s="11" customFormat="1" x14ac:dyDescent="0.2">
      <c r="A67" s="162">
        <v>3</v>
      </c>
      <c r="B67" s="172" t="s">
        <v>176</v>
      </c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</row>
    <row r="68" spans="1:80" s="83" customFormat="1" x14ac:dyDescent="0.2">
      <c r="A68" s="173">
        <v>31</v>
      </c>
      <c r="B68" s="174" t="s">
        <v>21</v>
      </c>
      <c r="C68" s="175">
        <f>C69+C74</f>
        <v>64050</v>
      </c>
      <c r="D68" s="175">
        <f>D69+D74</f>
        <v>64050</v>
      </c>
      <c r="E68" s="175"/>
      <c r="F68" s="175"/>
      <c r="G68" s="175"/>
      <c r="H68" s="175"/>
      <c r="I68" s="175"/>
      <c r="J68" s="175"/>
      <c r="K68" s="175">
        <f>K69+K74</f>
        <v>64050</v>
      </c>
      <c r="L68" s="175">
        <f>L69+L74</f>
        <v>64050</v>
      </c>
      <c r="M68" s="175"/>
      <c r="N68" s="175"/>
      <c r="O68" s="175"/>
      <c r="P68" s="175"/>
      <c r="Q68" s="175"/>
      <c r="R68" s="175"/>
      <c r="S68" s="175">
        <f>S69+S74</f>
        <v>64050</v>
      </c>
      <c r="T68" s="175">
        <f>T69+T74</f>
        <v>64050</v>
      </c>
      <c r="U68" s="175"/>
      <c r="V68" s="175"/>
      <c r="W68" s="175"/>
      <c r="X68" s="175"/>
      <c r="Y68" s="175"/>
      <c r="Z68" s="175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</row>
    <row r="69" spans="1:80" x14ac:dyDescent="0.2">
      <c r="A69" s="176">
        <v>3111</v>
      </c>
      <c r="B69" s="163" t="s">
        <v>177</v>
      </c>
      <c r="C69" s="166">
        <f>D69</f>
        <v>53481.75</v>
      </c>
      <c r="D69" s="164">
        <v>53481.75</v>
      </c>
      <c r="E69" s="164"/>
      <c r="F69" s="164"/>
      <c r="G69" s="164"/>
      <c r="H69" s="164"/>
      <c r="I69" s="164"/>
      <c r="J69" s="164"/>
      <c r="K69" s="166">
        <f>L69</f>
        <v>53481.75</v>
      </c>
      <c r="L69" s="164">
        <v>53481.75</v>
      </c>
      <c r="M69" s="164"/>
      <c r="N69" s="164"/>
      <c r="O69" s="164"/>
      <c r="P69" s="164"/>
      <c r="Q69" s="164"/>
      <c r="R69" s="164"/>
      <c r="S69" s="166">
        <f>T69</f>
        <v>53481.75</v>
      </c>
      <c r="T69" s="164">
        <v>53481.75</v>
      </c>
      <c r="U69" s="164"/>
      <c r="V69" s="164"/>
      <c r="W69" s="164"/>
      <c r="X69" s="164"/>
      <c r="Y69" s="164"/>
      <c r="Z69" s="164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</row>
    <row r="70" spans="1:80" x14ac:dyDescent="0.2">
      <c r="A70" s="176">
        <v>3113</v>
      </c>
      <c r="B70" s="163" t="s">
        <v>178</v>
      </c>
      <c r="C70" s="166"/>
      <c r="D70" s="164"/>
      <c r="E70" s="164"/>
      <c r="F70" s="164"/>
      <c r="G70" s="164"/>
      <c r="H70" s="164"/>
      <c r="I70" s="164"/>
      <c r="J70" s="164"/>
      <c r="K70" s="166"/>
      <c r="L70" s="164"/>
      <c r="M70" s="164"/>
      <c r="N70" s="164"/>
      <c r="O70" s="164"/>
      <c r="P70" s="164"/>
      <c r="Q70" s="164"/>
      <c r="R70" s="164"/>
      <c r="S70" s="166"/>
      <c r="T70" s="164"/>
      <c r="U70" s="164"/>
      <c r="V70" s="164"/>
      <c r="W70" s="164"/>
      <c r="X70" s="164"/>
      <c r="Y70" s="164"/>
      <c r="Z70" s="164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</row>
    <row r="71" spans="1:80" x14ac:dyDescent="0.2">
      <c r="A71" s="176">
        <v>3114</v>
      </c>
      <c r="B71" s="163" t="s">
        <v>179</v>
      </c>
      <c r="C71" s="166"/>
      <c r="D71" s="164"/>
      <c r="E71" s="164"/>
      <c r="F71" s="164"/>
      <c r="G71" s="164"/>
      <c r="H71" s="164"/>
      <c r="I71" s="164"/>
      <c r="J71" s="164"/>
      <c r="K71" s="166"/>
      <c r="L71" s="164"/>
      <c r="M71" s="164"/>
      <c r="N71" s="164"/>
      <c r="O71" s="164"/>
      <c r="P71" s="164"/>
      <c r="Q71" s="164"/>
      <c r="R71" s="164"/>
      <c r="S71" s="166"/>
      <c r="T71" s="164"/>
      <c r="U71" s="164"/>
      <c r="V71" s="164"/>
      <c r="W71" s="164"/>
      <c r="X71" s="164"/>
      <c r="Y71" s="164"/>
      <c r="Z71" s="164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</row>
    <row r="72" spans="1:80" x14ac:dyDescent="0.2">
      <c r="A72" s="176">
        <v>3121</v>
      </c>
      <c r="B72" s="163" t="s">
        <v>23</v>
      </c>
      <c r="C72" s="166"/>
      <c r="D72" s="164"/>
      <c r="E72" s="164"/>
      <c r="F72" s="164"/>
      <c r="G72" s="164"/>
      <c r="H72" s="164"/>
      <c r="I72" s="164"/>
      <c r="J72" s="164"/>
      <c r="K72" s="166"/>
      <c r="L72" s="164"/>
      <c r="M72" s="164"/>
      <c r="N72" s="164"/>
      <c r="O72" s="164"/>
      <c r="P72" s="164"/>
      <c r="Q72" s="164"/>
      <c r="R72" s="164"/>
      <c r="S72" s="166"/>
      <c r="T72" s="164"/>
      <c r="U72" s="164"/>
      <c r="V72" s="164"/>
      <c r="W72" s="164"/>
      <c r="X72" s="164"/>
      <c r="Y72" s="164"/>
      <c r="Z72" s="164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</row>
    <row r="73" spans="1:80" x14ac:dyDescent="0.2">
      <c r="A73" s="176">
        <v>3131</v>
      </c>
      <c r="B73" s="163" t="s">
        <v>180</v>
      </c>
      <c r="C73" s="166"/>
      <c r="D73" s="164"/>
      <c r="E73" s="164"/>
      <c r="F73" s="164"/>
      <c r="G73" s="164"/>
      <c r="H73" s="164"/>
      <c r="I73" s="164"/>
      <c r="J73" s="164"/>
      <c r="K73" s="166"/>
      <c r="L73" s="164"/>
      <c r="M73" s="164"/>
      <c r="N73" s="164"/>
      <c r="O73" s="164"/>
      <c r="P73" s="164"/>
      <c r="Q73" s="164"/>
      <c r="R73" s="164"/>
      <c r="S73" s="166"/>
      <c r="T73" s="164"/>
      <c r="U73" s="164"/>
      <c r="V73" s="164"/>
      <c r="W73" s="164"/>
      <c r="X73" s="164"/>
      <c r="Y73" s="164"/>
      <c r="Z73" s="164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</row>
    <row r="74" spans="1:80" ht="25.5" x14ac:dyDescent="0.2">
      <c r="A74" s="176">
        <v>3132</v>
      </c>
      <c r="B74" s="163" t="s">
        <v>181</v>
      </c>
      <c r="C74" s="166">
        <f>D74</f>
        <v>10568.25</v>
      </c>
      <c r="D74" s="164">
        <v>10568.25</v>
      </c>
      <c r="E74" s="164"/>
      <c r="F74" s="164"/>
      <c r="G74" s="164"/>
      <c r="H74" s="164"/>
      <c r="I74" s="164"/>
      <c r="J74" s="164"/>
      <c r="K74" s="166">
        <f>L74</f>
        <v>10568.25</v>
      </c>
      <c r="L74" s="164">
        <v>10568.25</v>
      </c>
      <c r="M74" s="164"/>
      <c r="N74" s="164"/>
      <c r="O74" s="164"/>
      <c r="P74" s="164"/>
      <c r="Q74" s="164"/>
      <c r="R74" s="164"/>
      <c r="S74" s="166">
        <f>T74</f>
        <v>10568.25</v>
      </c>
      <c r="T74" s="164">
        <v>10568.25</v>
      </c>
      <c r="U74" s="164"/>
      <c r="V74" s="164"/>
      <c r="W74" s="164"/>
      <c r="X74" s="164"/>
      <c r="Y74" s="164"/>
      <c r="Z74" s="164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</row>
    <row r="75" spans="1:80" ht="24" x14ac:dyDescent="0.2">
      <c r="A75" s="177">
        <v>3133</v>
      </c>
      <c r="B75" s="178" t="s">
        <v>182</v>
      </c>
      <c r="C75" s="166"/>
      <c r="D75" s="164"/>
      <c r="E75" s="164"/>
      <c r="F75" s="164"/>
      <c r="G75" s="164"/>
      <c r="H75" s="164"/>
      <c r="I75" s="164"/>
      <c r="J75" s="164"/>
      <c r="K75" s="166"/>
      <c r="L75" s="164"/>
      <c r="M75" s="164"/>
      <c r="N75" s="164"/>
      <c r="O75" s="164"/>
      <c r="P75" s="164"/>
      <c r="Q75" s="164"/>
      <c r="R75" s="164"/>
      <c r="S75" s="166"/>
      <c r="T75" s="164"/>
      <c r="U75" s="164"/>
      <c r="V75" s="164"/>
      <c r="W75" s="164"/>
      <c r="X75" s="164"/>
      <c r="Y75" s="164"/>
      <c r="Z75" s="164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</row>
    <row r="76" spans="1:80" s="83" customFormat="1" x14ac:dyDescent="0.2">
      <c r="A76" s="173">
        <v>32</v>
      </c>
      <c r="B76" s="174" t="s">
        <v>25</v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</row>
    <row r="77" spans="1:80" s="11" customFormat="1" x14ac:dyDescent="0.2">
      <c r="A77" s="177">
        <v>3211</v>
      </c>
      <c r="B77" s="178" t="s">
        <v>183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</row>
    <row r="78" spans="1:80" s="11" customFormat="1" ht="24" x14ac:dyDescent="0.2">
      <c r="A78" s="177">
        <v>3212</v>
      </c>
      <c r="B78" s="178" t="s">
        <v>184</v>
      </c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</row>
    <row r="79" spans="1:80" s="11" customFormat="1" x14ac:dyDescent="0.2">
      <c r="A79" s="177">
        <v>3213</v>
      </c>
      <c r="B79" s="178" t="s">
        <v>185</v>
      </c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</row>
    <row r="80" spans="1:80" s="11" customFormat="1" x14ac:dyDescent="0.2">
      <c r="A80" s="177">
        <v>3214</v>
      </c>
      <c r="B80" s="178" t="s">
        <v>186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</row>
    <row r="81" spans="1:80" s="11" customFormat="1" ht="24" x14ac:dyDescent="0.2">
      <c r="A81" s="177">
        <v>3221</v>
      </c>
      <c r="B81" s="178" t="s">
        <v>187</v>
      </c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</row>
    <row r="82" spans="1:80" s="11" customFormat="1" x14ac:dyDescent="0.2">
      <c r="A82" s="177">
        <v>3222</v>
      </c>
      <c r="B82" s="178" t="s">
        <v>188</v>
      </c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</row>
    <row r="83" spans="1:80" s="11" customFormat="1" x14ac:dyDescent="0.2">
      <c r="A83" s="177">
        <v>3223</v>
      </c>
      <c r="B83" s="178" t="s">
        <v>189</v>
      </c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</row>
    <row r="84" spans="1:80" s="11" customFormat="1" ht="24" x14ac:dyDescent="0.2">
      <c r="A84" s="177">
        <v>3224</v>
      </c>
      <c r="B84" s="178" t="s">
        <v>190</v>
      </c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</row>
    <row r="85" spans="1:80" x14ac:dyDescent="0.2">
      <c r="A85" s="177">
        <v>3225</v>
      </c>
      <c r="B85" s="178" t="s">
        <v>191</v>
      </c>
      <c r="C85" s="166"/>
      <c r="D85" s="164"/>
      <c r="E85" s="164"/>
      <c r="F85" s="164"/>
      <c r="G85" s="164"/>
      <c r="H85" s="164"/>
      <c r="I85" s="164"/>
      <c r="J85" s="164"/>
      <c r="K85" s="166"/>
      <c r="L85" s="164"/>
      <c r="M85" s="164"/>
      <c r="N85" s="164"/>
      <c r="O85" s="164"/>
      <c r="P85" s="164"/>
      <c r="Q85" s="164"/>
      <c r="R85" s="164"/>
      <c r="S85" s="166"/>
      <c r="T85" s="164"/>
      <c r="U85" s="164"/>
      <c r="V85" s="164"/>
      <c r="W85" s="164"/>
      <c r="X85" s="164"/>
      <c r="Y85" s="164"/>
      <c r="Z85" s="164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</row>
    <row r="86" spans="1:80" x14ac:dyDescent="0.2">
      <c r="A86" s="177">
        <v>3227</v>
      </c>
      <c r="B86" s="178" t="s">
        <v>193</v>
      </c>
      <c r="C86" s="166"/>
      <c r="D86" s="164"/>
      <c r="E86" s="164"/>
      <c r="F86" s="164"/>
      <c r="G86" s="164"/>
      <c r="H86" s="164"/>
      <c r="I86" s="164"/>
      <c r="J86" s="164"/>
      <c r="K86" s="166"/>
      <c r="L86" s="164"/>
      <c r="M86" s="164"/>
      <c r="N86" s="164"/>
      <c r="O86" s="164"/>
      <c r="P86" s="164"/>
      <c r="Q86" s="164"/>
      <c r="R86" s="164"/>
      <c r="S86" s="166"/>
      <c r="T86" s="164"/>
      <c r="U86" s="164"/>
      <c r="V86" s="164"/>
      <c r="W86" s="164"/>
      <c r="X86" s="164"/>
      <c r="Y86" s="164"/>
      <c r="Z86" s="164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</row>
    <row r="87" spans="1:80" s="11" customFormat="1" x14ac:dyDescent="0.2">
      <c r="A87" s="177">
        <v>3231</v>
      </c>
      <c r="B87" s="178" t="s">
        <v>194</v>
      </c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</row>
    <row r="88" spans="1:80" s="11" customFormat="1" ht="24" x14ac:dyDescent="0.2">
      <c r="A88" s="177">
        <v>3232</v>
      </c>
      <c r="B88" s="178" t="s">
        <v>195</v>
      </c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</row>
    <row r="89" spans="1:80" s="11" customFormat="1" x14ac:dyDescent="0.2">
      <c r="A89" s="177">
        <v>3233</v>
      </c>
      <c r="B89" s="178" t="s">
        <v>196</v>
      </c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</row>
    <row r="90" spans="1:80" s="11" customFormat="1" x14ac:dyDescent="0.2">
      <c r="A90" s="177">
        <v>3234</v>
      </c>
      <c r="B90" s="178" t="s">
        <v>197</v>
      </c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</row>
    <row r="91" spans="1:80" s="11" customFormat="1" x14ac:dyDescent="0.2">
      <c r="A91" s="177">
        <v>3235</v>
      </c>
      <c r="B91" s="178" t="s">
        <v>198</v>
      </c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</row>
    <row r="92" spans="1:80" s="11" customFormat="1" x14ac:dyDescent="0.2">
      <c r="A92" s="177">
        <v>3236</v>
      </c>
      <c r="B92" s="178" t="s">
        <v>199</v>
      </c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</row>
    <row r="93" spans="1:80" s="11" customFormat="1" x14ac:dyDescent="0.2">
      <c r="A93" s="177">
        <v>3237</v>
      </c>
      <c r="B93" s="178" t="s">
        <v>200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</row>
    <row r="94" spans="1:80" s="11" customFormat="1" x14ac:dyDescent="0.2">
      <c r="A94" s="177">
        <v>3238</v>
      </c>
      <c r="B94" s="178" t="s">
        <v>201</v>
      </c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</row>
    <row r="95" spans="1:80" x14ac:dyDescent="0.2">
      <c r="A95" s="177">
        <v>3239</v>
      </c>
      <c r="B95" s="178" t="s">
        <v>202</v>
      </c>
      <c r="C95" s="166"/>
      <c r="D95" s="164"/>
      <c r="E95" s="164"/>
      <c r="F95" s="164"/>
      <c r="G95" s="164"/>
      <c r="H95" s="164"/>
      <c r="I95" s="164"/>
      <c r="J95" s="164"/>
      <c r="K95" s="166"/>
      <c r="L95" s="164"/>
      <c r="M95" s="164"/>
      <c r="N95" s="164"/>
      <c r="O95" s="164"/>
      <c r="P95" s="164"/>
      <c r="Q95" s="164"/>
      <c r="R95" s="164"/>
      <c r="S95" s="166"/>
      <c r="T95" s="164"/>
      <c r="U95" s="164"/>
      <c r="V95" s="164"/>
      <c r="W95" s="164"/>
      <c r="X95" s="164"/>
      <c r="Y95" s="164"/>
      <c r="Z95" s="164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60"/>
      <c r="BL95" s="160"/>
      <c r="BM95" s="160"/>
      <c r="BN95" s="160"/>
      <c r="BO95" s="160"/>
      <c r="BP95" s="160"/>
      <c r="BQ95" s="160"/>
      <c r="BR95" s="160"/>
      <c r="BS95" s="160"/>
      <c r="BT95" s="160"/>
      <c r="BU95" s="160"/>
      <c r="BV95" s="160"/>
      <c r="BW95" s="160"/>
      <c r="BX95" s="160"/>
      <c r="BY95" s="160"/>
      <c r="BZ95" s="160"/>
      <c r="CA95" s="160"/>
      <c r="CB95" s="160"/>
    </row>
    <row r="96" spans="1:80" s="11" customFormat="1" ht="24" x14ac:dyDescent="0.2">
      <c r="A96" s="177">
        <v>3241</v>
      </c>
      <c r="B96" s="178" t="s">
        <v>52</v>
      </c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</row>
    <row r="97" spans="1:80" s="11" customFormat="1" x14ac:dyDescent="0.2">
      <c r="A97" s="177">
        <v>3291</v>
      </c>
      <c r="B97" s="179" t="s">
        <v>203</v>
      </c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</row>
    <row r="98" spans="1:80" s="11" customFormat="1" x14ac:dyDescent="0.2">
      <c r="A98" s="177">
        <v>3292</v>
      </c>
      <c r="B98" s="178" t="s">
        <v>204</v>
      </c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</row>
    <row r="99" spans="1:80" s="11" customFormat="1" x14ac:dyDescent="0.2">
      <c r="A99" s="177">
        <v>3293</v>
      </c>
      <c r="B99" s="178" t="s">
        <v>205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</row>
    <row r="100" spans="1:80" s="11" customFormat="1" x14ac:dyDescent="0.2">
      <c r="A100" s="177">
        <v>3294</v>
      </c>
      <c r="B100" s="178" t="s">
        <v>206</v>
      </c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</row>
    <row r="101" spans="1:80" s="11" customFormat="1" x14ac:dyDescent="0.2">
      <c r="A101" s="177">
        <v>3295</v>
      </c>
      <c r="B101" s="178" t="s">
        <v>207</v>
      </c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</row>
    <row r="102" spans="1:80" s="11" customFormat="1" x14ac:dyDescent="0.2">
      <c r="A102" s="177">
        <v>3299</v>
      </c>
      <c r="B102" s="178" t="s">
        <v>208</v>
      </c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</row>
    <row r="103" spans="1:80" x14ac:dyDescent="0.2">
      <c r="A103" s="162"/>
      <c r="B103" s="163"/>
      <c r="C103" s="166"/>
      <c r="D103" s="164"/>
      <c r="E103" s="164"/>
      <c r="F103" s="164"/>
      <c r="G103" s="164"/>
      <c r="H103" s="164"/>
      <c r="I103" s="164"/>
      <c r="J103" s="164"/>
      <c r="K103" s="166"/>
      <c r="L103" s="164"/>
      <c r="M103" s="164"/>
      <c r="N103" s="164"/>
      <c r="O103" s="164"/>
      <c r="P103" s="164"/>
      <c r="Q103" s="164"/>
      <c r="R103" s="164"/>
      <c r="S103" s="166"/>
      <c r="T103" s="164"/>
      <c r="U103" s="164"/>
      <c r="V103" s="164"/>
      <c r="W103" s="164"/>
      <c r="X103" s="164"/>
      <c r="Y103" s="164"/>
      <c r="Z103" s="164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0"/>
      <c r="BL103" s="160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0"/>
      <c r="BW103" s="160"/>
      <c r="BX103" s="160"/>
      <c r="BY103" s="160"/>
      <c r="BZ103" s="160"/>
      <c r="CA103" s="160"/>
      <c r="CB103" s="160"/>
    </row>
    <row r="104" spans="1:80" s="11" customFormat="1" ht="25.5" customHeight="1" x14ac:dyDescent="0.2">
      <c r="A104" s="169" t="s">
        <v>174</v>
      </c>
      <c r="B104" s="181" t="s">
        <v>230</v>
      </c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</row>
    <row r="105" spans="1:80" s="11" customFormat="1" x14ac:dyDescent="0.2">
      <c r="A105" s="162">
        <v>3</v>
      </c>
      <c r="B105" s="172" t="s">
        <v>176</v>
      </c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</row>
    <row r="106" spans="1:80" s="83" customFormat="1" x14ac:dyDescent="0.2">
      <c r="A106" s="173">
        <v>32</v>
      </c>
      <c r="B106" s="174" t="s">
        <v>25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</row>
    <row r="107" spans="1:80" s="11" customFormat="1" x14ac:dyDescent="0.2">
      <c r="A107" s="177">
        <v>3211</v>
      </c>
      <c r="B107" s="178" t="s">
        <v>183</v>
      </c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</row>
    <row r="108" spans="1:80" s="11" customFormat="1" ht="24" x14ac:dyDescent="0.2">
      <c r="A108" s="177">
        <v>3212</v>
      </c>
      <c r="B108" s="178" t="s">
        <v>184</v>
      </c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</row>
    <row r="109" spans="1:80" s="11" customFormat="1" x14ac:dyDescent="0.2">
      <c r="A109" s="177">
        <v>3213</v>
      </c>
      <c r="B109" s="178" t="s">
        <v>185</v>
      </c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</row>
    <row r="110" spans="1:80" s="11" customFormat="1" x14ac:dyDescent="0.2">
      <c r="A110" s="177">
        <v>3214</v>
      </c>
      <c r="B110" s="178" t="s">
        <v>186</v>
      </c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</row>
    <row r="111" spans="1:80" s="11" customFormat="1" ht="24" x14ac:dyDescent="0.2">
      <c r="A111" s="177">
        <v>3221</v>
      </c>
      <c r="B111" s="178" t="s">
        <v>187</v>
      </c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</row>
    <row r="112" spans="1:80" s="11" customFormat="1" x14ac:dyDescent="0.2">
      <c r="A112" s="177">
        <v>3222</v>
      </c>
      <c r="B112" s="178" t="s">
        <v>188</v>
      </c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</row>
    <row r="113" spans="1:80" s="11" customFormat="1" x14ac:dyDescent="0.2">
      <c r="A113" s="177">
        <v>3223</v>
      </c>
      <c r="B113" s="178" t="s">
        <v>189</v>
      </c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</row>
    <row r="114" spans="1:80" s="11" customFormat="1" ht="24" x14ac:dyDescent="0.2">
      <c r="A114" s="177">
        <v>3224</v>
      </c>
      <c r="B114" s="178" t="s">
        <v>190</v>
      </c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</row>
    <row r="115" spans="1:80" x14ac:dyDescent="0.2">
      <c r="A115" s="177">
        <v>3225</v>
      </c>
      <c r="B115" s="178" t="s">
        <v>191</v>
      </c>
      <c r="C115" s="166"/>
      <c r="D115" s="164"/>
      <c r="E115" s="164"/>
      <c r="F115" s="164"/>
      <c r="G115" s="164"/>
      <c r="H115" s="164"/>
      <c r="I115" s="164"/>
      <c r="J115" s="164"/>
      <c r="K115" s="166"/>
      <c r="L115" s="164"/>
      <c r="M115" s="164"/>
      <c r="N115" s="164"/>
      <c r="O115" s="164"/>
      <c r="P115" s="164"/>
      <c r="Q115" s="164"/>
      <c r="R115" s="164"/>
      <c r="S115" s="166"/>
      <c r="T115" s="164"/>
      <c r="U115" s="164"/>
      <c r="V115" s="164"/>
      <c r="W115" s="164"/>
      <c r="X115" s="164"/>
      <c r="Y115" s="164"/>
      <c r="Z115" s="164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</row>
    <row r="116" spans="1:80" x14ac:dyDescent="0.2">
      <c r="A116" s="177">
        <v>3227</v>
      </c>
      <c r="B116" s="178" t="s">
        <v>193</v>
      </c>
      <c r="C116" s="166"/>
      <c r="D116" s="164"/>
      <c r="E116" s="164"/>
      <c r="F116" s="164"/>
      <c r="G116" s="164"/>
      <c r="H116" s="164"/>
      <c r="I116" s="164"/>
      <c r="J116" s="164"/>
      <c r="K116" s="166"/>
      <c r="L116" s="164"/>
      <c r="M116" s="164"/>
      <c r="N116" s="164"/>
      <c r="O116" s="164"/>
      <c r="P116" s="164"/>
      <c r="Q116" s="164"/>
      <c r="R116" s="164"/>
      <c r="S116" s="166"/>
      <c r="T116" s="164"/>
      <c r="U116" s="164"/>
      <c r="V116" s="164"/>
      <c r="W116" s="164"/>
      <c r="X116" s="164"/>
      <c r="Y116" s="164"/>
      <c r="Z116" s="164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/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</row>
    <row r="117" spans="1:80" s="11" customFormat="1" x14ac:dyDescent="0.2">
      <c r="A117" s="177">
        <v>3231</v>
      </c>
      <c r="B117" s="178" t="s">
        <v>194</v>
      </c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</row>
    <row r="118" spans="1:80" s="11" customFormat="1" ht="24" x14ac:dyDescent="0.2">
      <c r="A118" s="177">
        <v>3232</v>
      </c>
      <c r="B118" s="178" t="s">
        <v>195</v>
      </c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</row>
    <row r="119" spans="1:80" s="11" customFormat="1" x14ac:dyDescent="0.2">
      <c r="A119" s="177">
        <v>3233</v>
      </c>
      <c r="B119" s="178" t="s">
        <v>196</v>
      </c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</row>
    <row r="120" spans="1:80" s="11" customFormat="1" x14ac:dyDescent="0.2">
      <c r="A120" s="177">
        <v>3234</v>
      </c>
      <c r="B120" s="178" t="s">
        <v>197</v>
      </c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</row>
    <row r="121" spans="1:80" s="11" customFormat="1" x14ac:dyDescent="0.2">
      <c r="A121" s="177">
        <v>3235</v>
      </c>
      <c r="B121" s="178" t="s">
        <v>198</v>
      </c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</row>
    <row r="122" spans="1:80" s="11" customFormat="1" x14ac:dyDescent="0.2">
      <c r="A122" s="177">
        <v>3236</v>
      </c>
      <c r="B122" s="178" t="s">
        <v>199</v>
      </c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</row>
    <row r="123" spans="1:80" s="11" customFormat="1" x14ac:dyDescent="0.2">
      <c r="A123" s="177">
        <v>3237</v>
      </c>
      <c r="B123" s="178" t="s">
        <v>200</v>
      </c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</row>
    <row r="124" spans="1:80" s="11" customFormat="1" x14ac:dyDescent="0.2">
      <c r="A124" s="177">
        <v>3238</v>
      </c>
      <c r="B124" s="178" t="s">
        <v>201</v>
      </c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</row>
    <row r="125" spans="1:80" x14ac:dyDescent="0.2">
      <c r="A125" s="177">
        <v>3239</v>
      </c>
      <c r="B125" s="178" t="s">
        <v>202</v>
      </c>
      <c r="C125" s="166"/>
      <c r="D125" s="164"/>
      <c r="E125" s="164"/>
      <c r="F125" s="164"/>
      <c r="G125" s="164"/>
      <c r="H125" s="164"/>
      <c r="I125" s="164"/>
      <c r="J125" s="164"/>
      <c r="K125" s="166"/>
      <c r="L125" s="164"/>
      <c r="M125" s="164"/>
      <c r="N125" s="164"/>
      <c r="O125" s="164"/>
      <c r="P125" s="164"/>
      <c r="Q125" s="164"/>
      <c r="R125" s="164"/>
      <c r="S125" s="166"/>
      <c r="T125" s="164"/>
      <c r="U125" s="164"/>
      <c r="V125" s="164"/>
      <c r="W125" s="164"/>
      <c r="X125" s="164"/>
      <c r="Y125" s="164"/>
      <c r="Z125" s="164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  <c r="BI125" s="160"/>
      <c r="BJ125" s="160"/>
      <c r="BK125" s="160"/>
      <c r="BL125" s="160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0"/>
      <c r="BW125" s="160"/>
      <c r="BX125" s="160"/>
      <c r="BY125" s="160"/>
      <c r="BZ125" s="160"/>
      <c r="CA125" s="160"/>
      <c r="CB125" s="160"/>
    </row>
    <row r="126" spans="1:80" s="11" customFormat="1" ht="24" x14ac:dyDescent="0.2">
      <c r="A126" s="177">
        <v>3241</v>
      </c>
      <c r="B126" s="178" t="s">
        <v>52</v>
      </c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</row>
    <row r="127" spans="1:80" s="11" customFormat="1" x14ac:dyDescent="0.2">
      <c r="A127" s="177">
        <v>3291</v>
      </c>
      <c r="B127" s="179" t="s">
        <v>203</v>
      </c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</row>
    <row r="128" spans="1:80" s="11" customFormat="1" x14ac:dyDescent="0.2">
      <c r="A128" s="177">
        <v>3292</v>
      </c>
      <c r="B128" s="178" t="s">
        <v>204</v>
      </c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</row>
    <row r="129" spans="1:80" s="11" customFormat="1" x14ac:dyDescent="0.2">
      <c r="A129" s="177">
        <v>3293</v>
      </c>
      <c r="B129" s="178" t="s">
        <v>205</v>
      </c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</row>
    <row r="130" spans="1:80" s="11" customFormat="1" x14ac:dyDescent="0.2">
      <c r="A130" s="177">
        <v>3294</v>
      </c>
      <c r="B130" s="178" t="s">
        <v>206</v>
      </c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</row>
    <row r="131" spans="1:80" s="11" customFormat="1" x14ac:dyDescent="0.2">
      <c r="A131" s="177">
        <v>3295</v>
      </c>
      <c r="B131" s="178" t="s">
        <v>207</v>
      </c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</row>
    <row r="132" spans="1:80" s="11" customFormat="1" x14ac:dyDescent="0.2">
      <c r="A132" s="177">
        <v>3299</v>
      </c>
      <c r="B132" s="178" t="s">
        <v>208</v>
      </c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</row>
    <row r="133" spans="1:80" x14ac:dyDescent="0.2">
      <c r="A133" s="162"/>
      <c r="B133" s="163"/>
      <c r="C133" s="166"/>
      <c r="D133" s="164"/>
      <c r="E133" s="164"/>
      <c r="F133" s="164"/>
      <c r="G133" s="164"/>
      <c r="H133" s="164"/>
      <c r="I133" s="164"/>
      <c r="J133" s="164"/>
      <c r="K133" s="166"/>
      <c r="L133" s="164"/>
      <c r="M133" s="164"/>
      <c r="N133" s="164"/>
      <c r="O133" s="164"/>
      <c r="P133" s="164"/>
      <c r="Q133" s="164"/>
      <c r="R133" s="164"/>
      <c r="S133" s="166"/>
      <c r="T133" s="164"/>
      <c r="U133" s="164"/>
      <c r="V133" s="164"/>
      <c r="W133" s="164"/>
      <c r="X133" s="164"/>
      <c r="Y133" s="164"/>
      <c r="Z133" s="164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  <c r="BY133" s="160"/>
      <c r="BZ133" s="160"/>
      <c r="CA133" s="160"/>
      <c r="CB133" s="160"/>
    </row>
    <row r="134" spans="1:80" x14ac:dyDescent="0.2">
      <c r="A134" s="162"/>
      <c r="B134" s="163"/>
      <c r="C134" s="166"/>
      <c r="D134" s="164"/>
      <c r="E134" s="164"/>
      <c r="F134" s="164"/>
      <c r="G134" s="164"/>
      <c r="H134" s="164"/>
      <c r="I134" s="164"/>
      <c r="J134" s="164"/>
      <c r="K134" s="166"/>
      <c r="L134" s="164"/>
      <c r="M134" s="164"/>
      <c r="N134" s="164"/>
      <c r="O134" s="164"/>
      <c r="P134" s="164"/>
      <c r="Q134" s="164"/>
      <c r="R134" s="164"/>
      <c r="S134" s="166"/>
      <c r="T134" s="164"/>
      <c r="U134" s="164"/>
      <c r="V134" s="164"/>
      <c r="W134" s="164"/>
      <c r="X134" s="164"/>
      <c r="Y134" s="164"/>
      <c r="Z134" s="164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  <c r="BI134" s="160"/>
      <c r="BJ134" s="160"/>
      <c r="BK134" s="160"/>
      <c r="BL134" s="160"/>
      <c r="BM134" s="160"/>
      <c r="BN134" s="160"/>
      <c r="BO134" s="160"/>
      <c r="BP134" s="160"/>
      <c r="BQ134" s="160"/>
      <c r="BR134" s="160"/>
      <c r="BS134" s="160"/>
      <c r="BT134" s="160"/>
      <c r="BU134" s="160"/>
      <c r="BV134" s="160"/>
      <c r="BW134" s="160"/>
      <c r="BX134" s="160"/>
      <c r="BY134" s="160"/>
      <c r="BZ134" s="160"/>
      <c r="CA134" s="160"/>
      <c r="CB134" s="160"/>
    </row>
    <row r="135" spans="1:80" s="11" customFormat="1" ht="19.5" customHeight="1" x14ac:dyDescent="0.2">
      <c r="A135" s="169" t="s">
        <v>174</v>
      </c>
      <c r="B135" s="181" t="s">
        <v>231</v>
      </c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</row>
    <row r="136" spans="1:80" s="11" customFormat="1" x14ac:dyDescent="0.2">
      <c r="A136" s="162">
        <v>3</v>
      </c>
      <c r="B136" s="172" t="s">
        <v>176</v>
      </c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</row>
    <row r="137" spans="1:80" s="83" customFormat="1" x14ac:dyDescent="0.2">
      <c r="A137" s="173">
        <v>31</v>
      </c>
      <c r="B137" s="174" t="s">
        <v>21</v>
      </c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</row>
    <row r="138" spans="1:80" x14ac:dyDescent="0.2">
      <c r="A138" s="176">
        <v>3111</v>
      </c>
      <c r="B138" s="163" t="s">
        <v>177</v>
      </c>
      <c r="C138" s="166"/>
      <c r="D138" s="164"/>
      <c r="E138" s="164"/>
      <c r="F138" s="164"/>
      <c r="G138" s="164"/>
      <c r="H138" s="164"/>
      <c r="I138" s="164"/>
      <c r="J138" s="164"/>
      <c r="K138" s="166"/>
      <c r="L138" s="164"/>
      <c r="M138" s="164"/>
      <c r="N138" s="164"/>
      <c r="O138" s="164"/>
      <c r="P138" s="164"/>
      <c r="Q138" s="164"/>
      <c r="R138" s="164"/>
      <c r="S138" s="166"/>
      <c r="T138" s="164"/>
      <c r="U138" s="164"/>
      <c r="V138" s="164"/>
      <c r="W138" s="164"/>
      <c r="X138" s="164"/>
      <c r="Y138" s="164"/>
      <c r="Z138" s="164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/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160"/>
      <c r="BX138" s="160"/>
      <c r="BY138" s="160"/>
      <c r="BZ138" s="160"/>
      <c r="CA138" s="160"/>
      <c r="CB138" s="160"/>
    </row>
    <row r="139" spans="1:80" x14ac:dyDescent="0.2">
      <c r="A139" s="176">
        <v>3113</v>
      </c>
      <c r="B139" s="163" t="s">
        <v>178</v>
      </c>
      <c r="C139" s="166"/>
      <c r="D139" s="164"/>
      <c r="E139" s="164"/>
      <c r="F139" s="164"/>
      <c r="G139" s="164"/>
      <c r="H139" s="164"/>
      <c r="I139" s="164"/>
      <c r="J139" s="164"/>
      <c r="K139" s="166"/>
      <c r="L139" s="164"/>
      <c r="M139" s="164"/>
      <c r="N139" s="164"/>
      <c r="O139" s="164"/>
      <c r="P139" s="164"/>
      <c r="Q139" s="164"/>
      <c r="R139" s="164"/>
      <c r="S139" s="166"/>
      <c r="T139" s="164"/>
      <c r="U139" s="164"/>
      <c r="V139" s="164"/>
      <c r="W139" s="164"/>
      <c r="X139" s="164"/>
      <c r="Y139" s="164"/>
      <c r="Z139" s="164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  <c r="BI139" s="160"/>
      <c r="BJ139" s="160"/>
      <c r="BK139" s="160"/>
      <c r="BL139" s="160"/>
      <c r="BM139" s="160"/>
      <c r="BN139" s="160"/>
      <c r="BO139" s="160"/>
      <c r="BP139" s="160"/>
      <c r="BQ139" s="160"/>
      <c r="BR139" s="160"/>
      <c r="BS139" s="160"/>
      <c r="BT139" s="160"/>
      <c r="BU139" s="160"/>
      <c r="BV139" s="160"/>
      <c r="BW139" s="160"/>
      <c r="BX139" s="160"/>
      <c r="BY139" s="160"/>
      <c r="BZ139" s="160"/>
      <c r="CA139" s="160"/>
      <c r="CB139" s="160"/>
    </row>
    <row r="140" spans="1:80" x14ac:dyDescent="0.2">
      <c r="A140" s="176">
        <v>3114</v>
      </c>
      <c r="B140" s="163" t="s">
        <v>179</v>
      </c>
      <c r="C140" s="166"/>
      <c r="D140" s="164"/>
      <c r="E140" s="164"/>
      <c r="F140" s="164"/>
      <c r="G140" s="164"/>
      <c r="H140" s="164"/>
      <c r="I140" s="164"/>
      <c r="J140" s="164"/>
      <c r="K140" s="166"/>
      <c r="L140" s="164"/>
      <c r="M140" s="164"/>
      <c r="N140" s="164"/>
      <c r="O140" s="164"/>
      <c r="P140" s="164"/>
      <c r="Q140" s="164"/>
      <c r="R140" s="164"/>
      <c r="S140" s="166"/>
      <c r="T140" s="164"/>
      <c r="U140" s="164"/>
      <c r="V140" s="164"/>
      <c r="W140" s="164"/>
      <c r="X140" s="164"/>
      <c r="Y140" s="164"/>
      <c r="Z140" s="164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  <c r="BI140" s="160"/>
      <c r="BJ140" s="160"/>
      <c r="BK140" s="160"/>
      <c r="BL140" s="160"/>
      <c r="BM140" s="160"/>
      <c r="BN140" s="160"/>
      <c r="BO140" s="160"/>
      <c r="BP140" s="160"/>
      <c r="BQ140" s="160"/>
      <c r="BR140" s="160"/>
      <c r="BS140" s="160"/>
      <c r="BT140" s="160"/>
      <c r="BU140" s="160"/>
      <c r="BV140" s="160"/>
      <c r="BW140" s="160"/>
      <c r="BX140" s="160"/>
      <c r="BY140" s="160"/>
      <c r="BZ140" s="160"/>
      <c r="CA140" s="160"/>
      <c r="CB140" s="160"/>
    </row>
    <row r="141" spans="1:80" x14ac:dyDescent="0.2">
      <c r="A141" s="176">
        <v>3121</v>
      </c>
      <c r="B141" s="163" t="s">
        <v>23</v>
      </c>
      <c r="C141" s="166"/>
      <c r="D141" s="164"/>
      <c r="E141" s="164"/>
      <c r="F141" s="164"/>
      <c r="G141" s="164"/>
      <c r="H141" s="164"/>
      <c r="I141" s="164"/>
      <c r="J141" s="164"/>
      <c r="K141" s="166"/>
      <c r="L141" s="164"/>
      <c r="M141" s="164"/>
      <c r="N141" s="164"/>
      <c r="O141" s="164"/>
      <c r="P141" s="164"/>
      <c r="Q141" s="164"/>
      <c r="R141" s="164"/>
      <c r="S141" s="166"/>
      <c r="T141" s="164"/>
      <c r="U141" s="164"/>
      <c r="V141" s="164"/>
      <c r="W141" s="164"/>
      <c r="X141" s="164"/>
      <c r="Y141" s="164"/>
      <c r="Z141" s="164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  <c r="BI141" s="160"/>
      <c r="BJ141" s="160"/>
      <c r="BK141" s="160"/>
      <c r="BL141" s="160"/>
      <c r="BM141" s="160"/>
      <c r="BN141" s="160"/>
      <c r="BO141" s="160"/>
      <c r="BP141" s="160"/>
      <c r="BQ141" s="160"/>
      <c r="BR141" s="160"/>
      <c r="BS141" s="160"/>
      <c r="BT141" s="160"/>
      <c r="BU141" s="160"/>
      <c r="BV141" s="160"/>
      <c r="BW141" s="160"/>
      <c r="BX141" s="160"/>
      <c r="BY141" s="160"/>
      <c r="BZ141" s="160"/>
      <c r="CA141" s="160"/>
      <c r="CB141" s="160"/>
    </row>
    <row r="142" spans="1:80" x14ac:dyDescent="0.2">
      <c r="A142" s="176">
        <v>3131</v>
      </c>
      <c r="B142" s="163" t="s">
        <v>180</v>
      </c>
      <c r="C142" s="166"/>
      <c r="D142" s="164"/>
      <c r="E142" s="164"/>
      <c r="F142" s="164"/>
      <c r="G142" s="164"/>
      <c r="H142" s="164"/>
      <c r="I142" s="164"/>
      <c r="J142" s="164"/>
      <c r="K142" s="166"/>
      <c r="L142" s="164"/>
      <c r="M142" s="164"/>
      <c r="N142" s="164"/>
      <c r="O142" s="164"/>
      <c r="P142" s="164"/>
      <c r="Q142" s="164"/>
      <c r="R142" s="164"/>
      <c r="S142" s="166"/>
      <c r="T142" s="164"/>
      <c r="U142" s="164"/>
      <c r="V142" s="164"/>
      <c r="W142" s="164"/>
      <c r="X142" s="164"/>
      <c r="Y142" s="164"/>
      <c r="Z142" s="164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  <c r="BI142" s="160"/>
      <c r="BJ142" s="160"/>
      <c r="BK142" s="160"/>
      <c r="BL142" s="160"/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0"/>
      <c r="BW142" s="160"/>
      <c r="BX142" s="160"/>
      <c r="BY142" s="160"/>
      <c r="BZ142" s="160"/>
      <c r="CA142" s="160"/>
      <c r="CB142" s="160"/>
    </row>
    <row r="143" spans="1:80" ht="25.5" x14ac:dyDescent="0.2">
      <c r="A143" s="176">
        <v>3132</v>
      </c>
      <c r="B143" s="163" t="s">
        <v>181</v>
      </c>
      <c r="C143" s="166"/>
      <c r="D143" s="164"/>
      <c r="E143" s="164"/>
      <c r="F143" s="164"/>
      <c r="G143" s="164"/>
      <c r="H143" s="164"/>
      <c r="I143" s="164"/>
      <c r="J143" s="164"/>
      <c r="K143" s="166"/>
      <c r="L143" s="164"/>
      <c r="M143" s="164"/>
      <c r="N143" s="164"/>
      <c r="O143" s="164"/>
      <c r="P143" s="164"/>
      <c r="Q143" s="164"/>
      <c r="R143" s="164"/>
      <c r="S143" s="166"/>
      <c r="T143" s="164"/>
      <c r="U143" s="164"/>
      <c r="V143" s="164"/>
      <c r="W143" s="164"/>
      <c r="X143" s="164"/>
      <c r="Y143" s="164"/>
      <c r="Z143" s="164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  <c r="BI143" s="160"/>
      <c r="BJ143" s="160"/>
      <c r="BK143" s="160"/>
      <c r="BL143" s="160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0"/>
      <c r="BW143" s="160"/>
      <c r="BX143" s="160"/>
      <c r="BY143" s="160"/>
      <c r="BZ143" s="160"/>
      <c r="CA143" s="160"/>
      <c r="CB143" s="160"/>
    </row>
    <row r="144" spans="1:80" ht="24" x14ac:dyDescent="0.2">
      <c r="A144" s="177">
        <v>3133</v>
      </c>
      <c r="B144" s="178" t="s">
        <v>182</v>
      </c>
      <c r="C144" s="166"/>
      <c r="D144" s="164"/>
      <c r="E144" s="164"/>
      <c r="F144" s="164"/>
      <c r="G144" s="164"/>
      <c r="H144" s="164"/>
      <c r="I144" s="164"/>
      <c r="J144" s="164"/>
      <c r="K144" s="166"/>
      <c r="L144" s="164"/>
      <c r="M144" s="164"/>
      <c r="N144" s="164"/>
      <c r="O144" s="164"/>
      <c r="P144" s="164"/>
      <c r="Q144" s="164"/>
      <c r="R144" s="164"/>
      <c r="S144" s="166"/>
      <c r="T144" s="164"/>
      <c r="U144" s="164"/>
      <c r="V144" s="164"/>
      <c r="W144" s="164"/>
      <c r="X144" s="164"/>
      <c r="Y144" s="164"/>
      <c r="Z144" s="164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  <c r="BI144" s="160"/>
      <c r="BJ144" s="160"/>
      <c r="BK144" s="160"/>
      <c r="BL144" s="160"/>
      <c r="BM144" s="160"/>
      <c r="BN144" s="160"/>
      <c r="BO144" s="160"/>
      <c r="BP144" s="160"/>
      <c r="BQ144" s="160"/>
      <c r="BR144" s="160"/>
      <c r="BS144" s="160"/>
      <c r="BT144" s="160"/>
      <c r="BU144" s="160"/>
      <c r="BV144" s="160"/>
      <c r="BW144" s="160"/>
      <c r="BX144" s="160"/>
      <c r="BY144" s="160"/>
      <c r="BZ144" s="160"/>
      <c r="CA144" s="160"/>
      <c r="CB144" s="160"/>
    </row>
    <row r="145" spans="1:80" x14ac:dyDescent="0.2">
      <c r="A145" s="162"/>
      <c r="B145" s="163"/>
      <c r="C145" s="166"/>
      <c r="D145" s="164"/>
      <c r="E145" s="164"/>
      <c r="F145" s="164"/>
      <c r="G145" s="164"/>
      <c r="H145" s="164"/>
      <c r="I145" s="164"/>
      <c r="J145" s="164"/>
      <c r="K145" s="166"/>
      <c r="L145" s="164"/>
      <c r="M145" s="164"/>
      <c r="N145" s="164"/>
      <c r="O145" s="164"/>
      <c r="P145" s="164"/>
      <c r="Q145" s="164"/>
      <c r="R145" s="164"/>
      <c r="S145" s="166"/>
      <c r="T145" s="164"/>
      <c r="U145" s="164"/>
      <c r="V145" s="164"/>
      <c r="W145" s="164"/>
      <c r="X145" s="164"/>
      <c r="Y145" s="164"/>
      <c r="Z145" s="164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  <c r="BI145" s="160"/>
      <c r="BJ145" s="160"/>
      <c r="BK145" s="160"/>
      <c r="BL145" s="160"/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0"/>
      <c r="BW145" s="160"/>
      <c r="BX145" s="160"/>
      <c r="BY145" s="160"/>
      <c r="BZ145" s="160"/>
      <c r="CA145" s="160"/>
      <c r="CB145" s="160"/>
    </row>
    <row r="146" spans="1:80" s="11" customFormat="1" ht="38.25" x14ac:dyDescent="0.2">
      <c r="A146" s="169" t="s">
        <v>174</v>
      </c>
      <c r="B146" s="181" t="s">
        <v>232</v>
      </c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</row>
    <row r="147" spans="1:80" s="11" customFormat="1" x14ac:dyDescent="0.2">
      <c r="A147" s="162">
        <v>3</v>
      </c>
      <c r="B147" s="172" t="s">
        <v>176</v>
      </c>
      <c r="C147" s="166">
        <f>C148+C156</f>
        <v>22670</v>
      </c>
      <c r="D147" s="166">
        <f>D148+D156</f>
        <v>22670</v>
      </c>
      <c r="E147" s="166"/>
      <c r="F147" s="166"/>
      <c r="G147" s="166"/>
      <c r="H147" s="166"/>
      <c r="I147" s="166"/>
      <c r="J147" s="166"/>
      <c r="K147" s="166">
        <f>K148+K156</f>
        <v>22670</v>
      </c>
      <c r="L147" s="166">
        <f>L148+L156</f>
        <v>22670</v>
      </c>
      <c r="M147" s="166"/>
      <c r="N147" s="166"/>
      <c r="O147" s="166"/>
      <c r="P147" s="166"/>
      <c r="Q147" s="166"/>
      <c r="R147" s="166"/>
      <c r="S147" s="166">
        <f>S148+S156</f>
        <v>22670</v>
      </c>
      <c r="T147" s="166">
        <f>T148+T156</f>
        <v>22670</v>
      </c>
      <c r="U147" s="166"/>
      <c r="V147" s="166"/>
      <c r="W147" s="166"/>
      <c r="X147" s="166"/>
      <c r="Y147" s="166"/>
      <c r="Z147" s="166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</row>
    <row r="148" spans="1:80" s="83" customFormat="1" x14ac:dyDescent="0.2">
      <c r="A148" s="173">
        <v>31</v>
      </c>
      <c r="B148" s="174" t="s">
        <v>21</v>
      </c>
      <c r="C148" s="175">
        <f>C149+C154</f>
        <v>11000</v>
      </c>
      <c r="D148" s="175">
        <f>D149+D154</f>
        <v>11000</v>
      </c>
      <c r="E148" s="175"/>
      <c r="F148" s="175"/>
      <c r="G148" s="175"/>
      <c r="H148" s="175"/>
      <c r="I148" s="175"/>
      <c r="J148" s="175"/>
      <c r="K148" s="175">
        <f>K149+K154</f>
        <v>11000</v>
      </c>
      <c r="L148" s="175">
        <f>L149+L154</f>
        <v>11000</v>
      </c>
      <c r="M148" s="175"/>
      <c r="N148" s="175"/>
      <c r="O148" s="175"/>
      <c r="P148" s="175"/>
      <c r="Q148" s="175"/>
      <c r="R148" s="175"/>
      <c r="S148" s="175">
        <f>S149+S154</f>
        <v>11000</v>
      </c>
      <c r="T148" s="175">
        <f>T149+T154</f>
        <v>11000</v>
      </c>
      <c r="U148" s="175"/>
      <c r="V148" s="175"/>
      <c r="W148" s="175"/>
      <c r="X148" s="175"/>
      <c r="Y148" s="175"/>
      <c r="Z148" s="175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</row>
    <row r="149" spans="1:80" x14ac:dyDescent="0.2">
      <c r="A149" s="176">
        <v>3111</v>
      </c>
      <c r="B149" s="163" t="s">
        <v>177</v>
      </c>
      <c r="C149" s="166">
        <f>D149</f>
        <v>9185</v>
      </c>
      <c r="D149" s="164">
        <v>9185</v>
      </c>
      <c r="E149" s="164"/>
      <c r="F149" s="164"/>
      <c r="G149" s="164"/>
      <c r="H149" s="164"/>
      <c r="I149" s="164"/>
      <c r="J149" s="164"/>
      <c r="K149" s="166">
        <f>L149</f>
        <v>9185</v>
      </c>
      <c r="L149" s="164">
        <v>9185</v>
      </c>
      <c r="M149" s="164"/>
      <c r="N149" s="164"/>
      <c r="O149" s="164"/>
      <c r="P149" s="164"/>
      <c r="Q149" s="164"/>
      <c r="R149" s="164"/>
      <c r="S149" s="166">
        <f>T149</f>
        <v>9185</v>
      </c>
      <c r="T149" s="164">
        <v>9185</v>
      </c>
      <c r="U149" s="164"/>
      <c r="V149" s="164"/>
      <c r="W149" s="164"/>
      <c r="X149" s="164"/>
      <c r="Y149" s="164"/>
      <c r="Z149" s="164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</row>
    <row r="150" spans="1:80" x14ac:dyDescent="0.2">
      <c r="A150" s="176">
        <v>3113</v>
      </c>
      <c r="B150" s="163" t="s">
        <v>178</v>
      </c>
      <c r="C150" s="166"/>
      <c r="D150" s="164"/>
      <c r="E150" s="164"/>
      <c r="F150" s="164"/>
      <c r="G150" s="164"/>
      <c r="H150" s="164"/>
      <c r="I150" s="164"/>
      <c r="J150" s="164"/>
      <c r="K150" s="166"/>
      <c r="L150" s="164"/>
      <c r="M150" s="164"/>
      <c r="N150" s="164"/>
      <c r="O150" s="164"/>
      <c r="P150" s="164"/>
      <c r="Q150" s="164"/>
      <c r="R150" s="164"/>
      <c r="S150" s="166"/>
      <c r="T150" s="164"/>
      <c r="U150" s="164"/>
      <c r="V150" s="164"/>
      <c r="W150" s="164"/>
      <c r="X150" s="164"/>
      <c r="Y150" s="164"/>
      <c r="Z150" s="164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</row>
    <row r="151" spans="1:80" x14ac:dyDescent="0.2">
      <c r="A151" s="176">
        <v>3114</v>
      </c>
      <c r="B151" s="163" t="s">
        <v>179</v>
      </c>
      <c r="C151" s="166"/>
      <c r="D151" s="164"/>
      <c r="E151" s="164"/>
      <c r="F151" s="164"/>
      <c r="G151" s="164"/>
      <c r="H151" s="164"/>
      <c r="I151" s="164"/>
      <c r="J151" s="164"/>
      <c r="K151" s="166"/>
      <c r="L151" s="164"/>
      <c r="M151" s="164"/>
      <c r="N151" s="164"/>
      <c r="O151" s="164"/>
      <c r="P151" s="164"/>
      <c r="Q151" s="164"/>
      <c r="R151" s="164"/>
      <c r="S151" s="166"/>
      <c r="T151" s="164"/>
      <c r="U151" s="164"/>
      <c r="V151" s="164"/>
      <c r="W151" s="164"/>
      <c r="X151" s="164"/>
      <c r="Y151" s="164"/>
      <c r="Z151" s="164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</row>
    <row r="152" spans="1:80" x14ac:dyDescent="0.2">
      <c r="A152" s="176">
        <v>3121</v>
      </c>
      <c r="B152" s="163" t="s">
        <v>23</v>
      </c>
      <c r="C152" s="166"/>
      <c r="D152" s="164"/>
      <c r="E152" s="164"/>
      <c r="F152" s="164"/>
      <c r="G152" s="164"/>
      <c r="H152" s="164"/>
      <c r="I152" s="164"/>
      <c r="J152" s="164"/>
      <c r="K152" s="166"/>
      <c r="L152" s="164"/>
      <c r="M152" s="164"/>
      <c r="N152" s="164"/>
      <c r="O152" s="164"/>
      <c r="P152" s="164"/>
      <c r="Q152" s="164"/>
      <c r="R152" s="164"/>
      <c r="S152" s="166"/>
      <c r="T152" s="164"/>
      <c r="U152" s="164"/>
      <c r="V152" s="164"/>
      <c r="W152" s="164"/>
      <c r="X152" s="164"/>
      <c r="Y152" s="164"/>
      <c r="Z152" s="164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</row>
    <row r="153" spans="1:80" x14ac:dyDescent="0.2">
      <c r="A153" s="176">
        <v>3131</v>
      </c>
      <c r="B153" s="163" t="s">
        <v>180</v>
      </c>
      <c r="C153" s="166"/>
      <c r="D153" s="164"/>
      <c r="E153" s="164"/>
      <c r="F153" s="164"/>
      <c r="G153" s="164"/>
      <c r="H153" s="164"/>
      <c r="I153" s="164"/>
      <c r="J153" s="164"/>
      <c r="K153" s="166"/>
      <c r="L153" s="164"/>
      <c r="M153" s="164"/>
      <c r="N153" s="164"/>
      <c r="O153" s="164"/>
      <c r="P153" s="164"/>
      <c r="Q153" s="164"/>
      <c r="R153" s="164"/>
      <c r="S153" s="166"/>
      <c r="T153" s="164"/>
      <c r="U153" s="164"/>
      <c r="V153" s="164"/>
      <c r="W153" s="164"/>
      <c r="X153" s="164"/>
      <c r="Y153" s="164"/>
      <c r="Z153" s="164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</row>
    <row r="154" spans="1:80" ht="25.5" x14ac:dyDescent="0.2">
      <c r="A154" s="176">
        <v>3132</v>
      </c>
      <c r="B154" s="163" t="s">
        <v>181</v>
      </c>
      <c r="C154" s="166">
        <f>D154</f>
        <v>1815</v>
      </c>
      <c r="D154" s="164">
        <v>1815</v>
      </c>
      <c r="E154" s="164"/>
      <c r="F154" s="164"/>
      <c r="G154" s="164"/>
      <c r="H154" s="164"/>
      <c r="I154" s="164"/>
      <c r="J154" s="164"/>
      <c r="K154" s="166">
        <f>L154</f>
        <v>1815</v>
      </c>
      <c r="L154" s="164">
        <v>1815</v>
      </c>
      <c r="M154" s="164"/>
      <c r="N154" s="164"/>
      <c r="O154" s="164"/>
      <c r="P154" s="164"/>
      <c r="Q154" s="164"/>
      <c r="R154" s="164"/>
      <c r="S154" s="166">
        <f>T154</f>
        <v>1815</v>
      </c>
      <c r="T154" s="164">
        <v>1815</v>
      </c>
      <c r="U154" s="164"/>
      <c r="V154" s="164"/>
      <c r="W154" s="164"/>
      <c r="X154" s="164"/>
      <c r="Y154" s="164"/>
      <c r="Z154" s="164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</row>
    <row r="155" spans="1:80" ht="24" x14ac:dyDescent="0.2">
      <c r="A155" s="177">
        <v>3133</v>
      </c>
      <c r="B155" s="178" t="s">
        <v>182</v>
      </c>
      <c r="C155" s="166"/>
      <c r="D155" s="164"/>
      <c r="E155" s="164"/>
      <c r="F155" s="164"/>
      <c r="G155" s="164"/>
      <c r="H155" s="164"/>
      <c r="I155" s="164"/>
      <c r="J155" s="164"/>
      <c r="K155" s="166"/>
      <c r="L155" s="164"/>
      <c r="M155" s="164"/>
      <c r="N155" s="164"/>
      <c r="O155" s="164"/>
      <c r="P155" s="164"/>
      <c r="Q155" s="164"/>
      <c r="R155" s="164"/>
      <c r="S155" s="166"/>
      <c r="T155" s="164"/>
      <c r="U155" s="164"/>
      <c r="V155" s="164"/>
      <c r="W155" s="164"/>
      <c r="X155" s="164"/>
      <c r="Y155" s="164"/>
      <c r="Z155" s="164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</row>
    <row r="156" spans="1:80" s="83" customFormat="1" x14ac:dyDescent="0.2">
      <c r="A156" s="173">
        <v>32</v>
      </c>
      <c r="B156" s="174" t="s">
        <v>25</v>
      </c>
      <c r="C156" s="175">
        <f>C162</f>
        <v>11670</v>
      </c>
      <c r="D156" s="175">
        <f>D162</f>
        <v>11670</v>
      </c>
      <c r="E156" s="175"/>
      <c r="F156" s="175"/>
      <c r="G156" s="175"/>
      <c r="H156" s="175"/>
      <c r="I156" s="175"/>
      <c r="J156" s="175"/>
      <c r="K156" s="175">
        <f>K162</f>
        <v>11670</v>
      </c>
      <c r="L156" s="175">
        <f>L162</f>
        <v>11670</v>
      </c>
      <c r="M156" s="175"/>
      <c r="N156" s="175"/>
      <c r="O156" s="175"/>
      <c r="P156" s="175"/>
      <c r="Q156" s="175"/>
      <c r="R156" s="175"/>
      <c r="S156" s="175">
        <f>S162</f>
        <v>11670</v>
      </c>
      <c r="T156" s="175">
        <f>T162</f>
        <v>11670</v>
      </c>
      <c r="U156" s="175"/>
      <c r="V156" s="175"/>
      <c r="W156" s="175"/>
      <c r="X156" s="175"/>
      <c r="Y156" s="175"/>
      <c r="Z156" s="175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</row>
    <row r="157" spans="1:80" s="11" customFormat="1" x14ac:dyDescent="0.2">
      <c r="A157" s="177">
        <v>3211</v>
      </c>
      <c r="B157" s="178" t="s">
        <v>183</v>
      </c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</row>
    <row r="158" spans="1:80" s="11" customFormat="1" ht="24" x14ac:dyDescent="0.2">
      <c r="A158" s="177">
        <v>3212</v>
      </c>
      <c r="B158" s="178" t="s">
        <v>184</v>
      </c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</row>
    <row r="159" spans="1:80" s="11" customFormat="1" x14ac:dyDescent="0.2">
      <c r="A159" s="177">
        <v>3213</v>
      </c>
      <c r="B159" s="178" t="s">
        <v>185</v>
      </c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</row>
    <row r="160" spans="1:80" s="11" customFormat="1" x14ac:dyDescent="0.2">
      <c r="A160" s="177">
        <v>3214</v>
      </c>
      <c r="B160" s="178" t="s">
        <v>186</v>
      </c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</row>
    <row r="161" spans="1:80" s="11" customFormat="1" ht="24" x14ac:dyDescent="0.2">
      <c r="A161" s="177">
        <v>3221</v>
      </c>
      <c r="B161" s="178" t="s">
        <v>187</v>
      </c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</row>
    <row r="162" spans="1:80" s="11" customFormat="1" x14ac:dyDescent="0.2">
      <c r="A162" s="177">
        <v>3222</v>
      </c>
      <c r="B162" s="178" t="s">
        <v>188</v>
      </c>
      <c r="C162" s="166">
        <f>D162</f>
        <v>11670</v>
      </c>
      <c r="D162" s="164">
        <v>11670</v>
      </c>
      <c r="E162" s="166"/>
      <c r="F162" s="166"/>
      <c r="G162" s="166"/>
      <c r="H162" s="166"/>
      <c r="I162" s="166"/>
      <c r="J162" s="166"/>
      <c r="K162" s="166">
        <f>L162</f>
        <v>11670</v>
      </c>
      <c r="L162" s="164">
        <v>11670</v>
      </c>
      <c r="M162" s="166"/>
      <c r="N162" s="166"/>
      <c r="O162" s="166"/>
      <c r="P162" s="166"/>
      <c r="Q162" s="166"/>
      <c r="R162" s="166"/>
      <c r="S162" s="166">
        <f>T162</f>
        <v>11670</v>
      </c>
      <c r="T162" s="164">
        <v>11670</v>
      </c>
      <c r="U162" s="166"/>
      <c r="V162" s="166"/>
      <c r="W162" s="166"/>
      <c r="X162" s="166"/>
      <c r="Y162" s="166"/>
      <c r="Z162" s="166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</row>
    <row r="163" spans="1:80" s="11" customFormat="1" x14ac:dyDescent="0.2">
      <c r="A163" s="177">
        <v>3223</v>
      </c>
      <c r="B163" s="178" t="s">
        <v>189</v>
      </c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</row>
    <row r="164" spans="1:80" s="11" customFormat="1" ht="24" x14ac:dyDescent="0.2">
      <c r="A164" s="177">
        <v>3224</v>
      </c>
      <c r="B164" s="178" t="s">
        <v>190</v>
      </c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</row>
    <row r="165" spans="1:80" x14ac:dyDescent="0.2">
      <c r="A165" s="177">
        <v>3225</v>
      </c>
      <c r="B165" s="178" t="s">
        <v>191</v>
      </c>
      <c r="C165" s="166"/>
      <c r="D165" s="164"/>
      <c r="E165" s="164"/>
      <c r="F165" s="164"/>
      <c r="G165" s="164"/>
      <c r="H165" s="164"/>
      <c r="I165" s="164"/>
      <c r="J165" s="164"/>
      <c r="K165" s="166"/>
      <c r="L165" s="164"/>
      <c r="M165" s="164"/>
      <c r="N165" s="164"/>
      <c r="O165" s="164"/>
      <c r="P165" s="164"/>
      <c r="Q165" s="164"/>
      <c r="R165" s="164"/>
      <c r="S165" s="166"/>
      <c r="T165" s="164"/>
      <c r="U165" s="164"/>
      <c r="V165" s="164"/>
      <c r="W165" s="164"/>
      <c r="X165" s="164"/>
      <c r="Y165" s="164"/>
      <c r="Z165" s="164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</row>
    <row r="166" spans="1:80" x14ac:dyDescent="0.2">
      <c r="A166" s="177">
        <v>3226</v>
      </c>
      <c r="B166" s="178" t="s">
        <v>192</v>
      </c>
      <c r="C166" s="166"/>
      <c r="D166" s="164"/>
      <c r="E166" s="164"/>
      <c r="F166" s="164"/>
      <c r="G166" s="164"/>
      <c r="H166" s="164"/>
      <c r="I166" s="164"/>
      <c r="J166" s="164"/>
      <c r="K166" s="166"/>
      <c r="L166" s="164"/>
      <c r="M166" s="164"/>
      <c r="N166" s="164"/>
      <c r="O166" s="164"/>
      <c r="P166" s="164"/>
      <c r="Q166" s="164"/>
      <c r="R166" s="164"/>
      <c r="S166" s="166"/>
      <c r="T166" s="164"/>
      <c r="U166" s="164"/>
      <c r="V166" s="164"/>
      <c r="W166" s="164"/>
      <c r="X166" s="164"/>
      <c r="Y166" s="164"/>
      <c r="Z166" s="164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160"/>
      <c r="BW166" s="160"/>
      <c r="BX166" s="160"/>
      <c r="BY166" s="160"/>
      <c r="BZ166" s="160"/>
      <c r="CA166" s="160"/>
      <c r="CB166" s="160"/>
    </row>
    <row r="167" spans="1:80" x14ac:dyDescent="0.2">
      <c r="A167" s="177">
        <v>3227</v>
      </c>
      <c r="B167" s="178" t="s">
        <v>193</v>
      </c>
      <c r="C167" s="166"/>
      <c r="D167" s="164"/>
      <c r="E167" s="164"/>
      <c r="F167" s="164"/>
      <c r="G167" s="164"/>
      <c r="H167" s="164"/>
      <c r="I167" s="164"/>
      <c r="J167" s="164"/>
      <c r="K167" s="166"/>
      <c r="L167" s="164"/>
      <c r="M167" s="164"/>
      <c r="N167" s="164"/>
      <c r="O167" s="164"/>
      <c r="P167" s="164"/>
      <c r="Q167" s="164"/>
      <c r="R167" s="164"/>
      <c r="S167" s="166"/>
      <c r="T167" s="164"/>
      <c r="U167" s="164"/>
      <c r="V167" s="164"/>
      <c r="W167" s="164"/>
      <c r="X167" s="164"/>
      <c r="Y167" s="164"/>
      <c r="Z167" s="164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</row>
    <row r="168" spans="1:80" s="11" customFormat="1" x14ac:dyDescent="0.2">
      <c r="A168" s="177">
        <v>3231</v>
      </c>
      <c r="B168" s="178" t="s">
        <v>194</v>
      </c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</row>
    <row r="169" spans="1:80" s="11" customFormat="1" ht="24" x14ac:dyDescent="0.2">
      <c r="A169" s="177">
        <v>3232</v>
      </c>
      <c r="B169" s="178" t="s">
        <v>195</v>
      </c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87"/>
      <c r="AB169" s="187"/>
      <c r="AC169" s="187"/>
      <c r="AD169" s="187"/>
      <c r="AE169" s="187"/>
      <c r="AF169" s="187"/>
      <c r="AG169" s="187"/>
      <c r="AH169" s="187"/>
      <c r="AI169" s="187"/>
      <c r="AJ169" s="187"/>
    </row>
    <row r="170" spans="1:80" s="11" customFormat="1" x14ac:dyDescent="0.2">
      <c r="A170" s="177">
        <v>3233</v>
      </c>
      <c r="B170" s="178" t="s">
        <v>196</v>
      </c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</row>
    <row r="171" spans="1:80" s="11" customFormat="1" x14ac:dyDescent="0.2">
      <c r="A171" s="177">
        <v>3234</v>
      </c>
      <c r="B171" s="178" t="s">
        <v>197</v>
      </c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</row>
    <row r="172" spans="1:80" s="11" customFormat="1" x14ac:dyDescent="0.2">
      <c r="A172" s="177">
        <v>3235</v>
      </c>
      <c r="B172" s="178" t="s">
        <v>198</v>
      </c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</row>
    <row r="173" spans="1:80" s="11" customFormat="1" x14ac:dyDescent="0.2">
      <c r="A173" s="177">
        <v>3236</v>
      </c>
      <c r="B173" s="178" t="s">
        <v>199</v>
      </c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</row>
    <row r="174" spans="1:80" s="11" customFormat="1" x14ac:dyDescent="0.2">
      <c r="A174" s="177">
        <v>3237</v>
      </c>
      <c r="B174" s="178" t="s">
        <v>200</v>
      </c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</row>
    <row r="175" spans="1:80" s="11" customFormat="1" x14ac:dyDescent="0.2">
      <c r="A175" s="177">
        <v>3238</v>
      </c>
      <c r="B175" s="178" t="s">
        <v>201</v>
      </c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</row>
    <row r="176" spans="1:80" x14ac:dyDescent="0.2">
      <c r="A176" s="177">
        <v>3239</v>
      </c>
      <c r="B176" s="178" t="s">
        <v>202</v>
      </c>
      <c r="C176" s="166"/>
      <c r="D176" s="164"/>
      <c r="E176" s="164"/>
      <c r="F176" s="164"/>
      <c r="G176" s="164"/>
      <c r="H176" s="164"/>
      <c r="I176" s="164"/>
      <c r="J176" s="164"/>
      <c r="K176" s="166"/>
      <c r="L176" s="164"/>
      <c r="M176" s="164"/>
      <c r="N176" s="164"/>
      <c r="O176" s="164"/>
      <c r="P176" s="164"/>
      <c r="Q176" s="164"/>
      <c r="R176" s="164"/>
      <c r="S176" s="166"/>
      <c r="T176" s="164"/>
      <c r="U176" s="164"/>
      <c r="V176" s="164"/>
      <c r="W176" s="164"/>
      <c r="X176" s="164"/>
      <c r="Y176" s="164"/>
      <c r="Z176" s="164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</row>
    <row r="177" spans="1:80" s="11" customFormat="1" ht="24" x14ac:dyDescent="0.2">
      <c r="A177" s="177">
        <v>3241</v>
      </c>
      <c r="B177" s="178" t="s">
        <v>52</v>
      </c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</row>
    <row r="178" spans="1:80" s="11" customFormat="1" x14ac:dyDescent="0.2">
      <c r="A178" s="177">
        <v>3291</v>
      </c>
      <c r="B178" s="179" t="s">
        <v>203</v>
      </c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</row>
    <row r="179" spans="1:80" s="11" customFormat="1" x14ac:dyDescent="0.2">
      <c r="A179" s="177">
        <v>3292</v>
      </c>
      <c r="B179" s="178" t="s">
        <v>204</v>
      </c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</row>
    <row r="180" spans="1:80" s="11" customFormat="1" x14ac:dyDescent="0.2">
      <c r="A180" s="177">
        <v>3293</v>
      </c>
      <c r="B180" s="178" t="s">
        <v>205</v>
      </c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</row>
    <row r="181" spans="1:80" s="11" customFormat="1" x14ac:dyDescent="0.2">
      <c r="A181" s="177">
        <v>3294</v>
      </c>
      <c r="B181" s="178" t="s">
        <v>206</v>
      </c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</row>
    <row r="182" spans="1:80" s="11" customFormat="1" x14ac:dyDescent="0.2">
      <c r="A182" s="177">
        <v>3295</v>
      </c>
      <c r="B182" s="178" t="s">
        <v>207</v>
      </c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</row>
    <row r="183" spans="1:80" s="11" customFormat="1" x14ac:dyDescent="0.2">
      <c r="A183" s="177">
        <v>3299</v>
      </c>
      <c r="B183" s="178" t="s">
        <v>208</v>
      </c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</row>
    <row r="184" spans="1:80" s="83" customFormat="1" x14ac:dyDescent="0.2">
      <c r="A184" s="173">
        <v>34</v>
      </c>
      <c r="B184" s="174" t="s">
        <v>55</v>
      </c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</row>
    <row r="185" spans="1:80" s="11" customFormat="1" x14ac:dyDescent="0.2">
      <c r="A185" s="177">
        <v>3431</v>
      </c>
      <c r="B185" s="179" t="s">
        <v>209</v>
      </c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</row>
    <row r="186" spans="1:80" s="11" customFormat="1" ht="24" x14ac:dyDescent="0.2">
      <c r="A186" s="177">
        <v>3432</v>
      </c>
      <c r="B186" s="178" t="s">
        <v>210</v>
      </c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</row>
    <row r="187" spans="1:80" s="11" customFormat="1" x14ac:dyDescent="0.2">
      <c r="A187" s="177">
        <v>3433</v>
      </c>
      <c r="B187" s="178" t="s">
        <v>211</v>
      </c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87"/>
      <c r="AB187" s="187"/>
      <c r="AC187" s="187"/>
      <c r="AD187" s="187"/>
      <c r="AE187" s="187"/>
      <c r="AF187" s="187"/>
      <c r="AG187" s="187"/>
      <c r="AH187" s="187"/>
      <c r="AI187" s="187"/>
      <c r="AJ187" s="187"/>
    </row>
    <row r="188" spans="1:80" s="83" customFormat="1" ht="24.75" customHeight="1" x14ac:dyDescent="0.2">
      <c r="A188" s="182" t="s">
        <v>72</v>
      </c>
      <c r="B188" s="183" t="s">
        <v>73</v>
      </c>
      <c r="C188" s="175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</row>
    <row r="189" spans="1:80" s="11" customFormat="1" x14ac:dyDescent="0.2">
      <c r="A189" s="177">
        <v>4221</v>
      </c>
      <c r="B189" s="178" t="s">
        <v>214</v>
      </c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</row>
    <row r="190" spans="1:80" s="11" customFormat="1" x14ac:dyDescent="0.2">
      <c r="A190" s="177">
        <v>4222</v>
      </c>
      <c r="B190" s="178" t="s">
        <v>215</v>
      </c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</row>
    <row r="191" spans="1:80" s="11" customFormat="1" x14ac:dyDescent="0.2">
      <c r="A191" s="177">
        <v>4223</v>
      </c>
      <c r="B191" s="178" t="s">
        <v>216</v>
      </c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87"/>
      <c r="AB191" s="187"/>
      <c r="AC191" s="187"/>
      <c r="AD191" s="187"/>
      <c r="AE191" s="187"/>
      <c r="AF191" s="187"/>
      <c r="AG191" s="187"/>
      <c r="AH191" s="187"/>
      <c r="AI191" s="187"/>
      <c r="AJ191" s="187"/>
    </row>
    <row r="192" spans="1:80" s="11" customFormat="1" x14ac:dyDescent="0.2">
      <c r="A192" s="177">
        <v>4224</v>
      </c>
      <c r="B192" s="178" t="s">
        <v>217</v>
      </c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87"/>
    </row>
    <row r="193" spans="1:80" s="11" customFormat="1" x14ac:dyDescent="0.2">
      <c r="A193" s="177">
        <v>4225</v>
      </c>
      <c r="B193" s="178" t="s">
        <v>218</v>
      </c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</row>
    <row r="194" spans="1:80" s="11" customFormat="1" x14ac:dyDescent="0.2">
      <c r="A194" s="177">
        <v>4226</v>
      </c>
      <c r="B194" s="178" t="s">
        <v>219</v>
      </c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</row>
    <row r="195" spans="1:80" s="11" customFormat="1" x14ac:dyDescent="0.2">
      <c r="A195" s="177">
        <v>4227</v>
      </c>
      <c r="B195" s="179" t="s">
        <v>220</v>
      </c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87"/>
      <c r="AB195" s="187"/>
      <c r="AC195" s="187"/>
      <c r="AD195" s="187"/>
      <c r="AE195" s="187"/>
      <c r="AF195" s="187"/>
      <c r="AG195" s="187"/>
      <c r="AH195" s="187"/>
      <c r="AI195" s="187"/>
      <c r="AJ195" s="187"/>
    </row>
    <row r="196" spans="1:80" s="11" customFormat="1" x14ac:dyDescent="0.2">
      <c r="A196" s="177">
        <v>4231</v>
      </c>
      <c r="B196" s="178" t="s">
        <v>221</v>
      </c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87"/>
    </row>
    <row r="197" spans="1:80" s="11" customFormat="1" x14ac:dyDescent="0.2">
      <c r="A197" s="177">
        <v>4241</v>
      </c>
      <c r="B197" s="178" t="s">
        <v>222</v>
      </c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</row>
    <row r="198" spans="1:80" s="83" customFormat="1" ht="24" x14ac:dyDescent="0.2">
      <c r="A198" s="182" t="s">
        <v>91</v>
      </c>
      <c r="B198" s="183" t="s">
        <v>233</v>
      </c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</row>
    <row r="199" spans="1:80" s="11" customFormat="1" ht="24" x14ac:dyDescent="0.2">
      <c r="A199" s="177">
        <v>4511</v>
      </c>
      <c r="B199" s="178" t="s">
        <v>42</v>
      </c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</row>
    <row r="200" spans="1:80" x14ac:dyDescent="0.2">
      <c r="A200" s="169"/>
      <c r="B200" s="184"/>
      <c r="C200" s="171"/>
      <c r="D200" s="185"/>
      <c r="E200" s="185"/>
      <c r="F200" s="185"/>
      <c r="G200" s="185"/>
      <c r="H200" s="185"/>
      <c r="I200" s="185"/>
      <c r="J200" s="185"/>
      <c r="K200" s="171"/>
      <c r="L200" s="185"/>
      <c r="M200" s="185"/>
      <c r="N200" s="185"/>
      <c r="O200" s="185"/>
      <c r="P200" s="185"/>
      <c r="Q200" s="185"/>
      <c r="R200" s="185"/>
      <c r="S200" s="171"/>
      <c r="T200" s="185"/>
      <c r="U200" s="185"/>
      <c r="V200" s="185"/>
      <c r="W200" s="185"/>
      <c r="X200" s="185"/>
      <c r="Y200" s="185"/>
      <c r="Z200" s="185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</row>
    <row r="201" spans="1:80" s="11" customFormat="1" ht="12.75" customHeight="1" x14ac:dyDescent="0.2">
      <c r="A201" s="169" t="s">
        <v>174</v>
      </c>
      <c r="B201" s="181" t="s">
        <v>234</v>
      </c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87"/>
      <c r="AB201" s="187"/>
      <c r="AC201" s="187"/>
      <c r="AD201" s="187"/>
      <c r="AE201" s="187"/>
      <c r="AF201" s="187"/>
      <c r="AG201" s="187"/>
      <c r="AH201" s="187"/>
      <c r="AI201" s="187"/>
      <c r="AJ201" s="187"/>
    </row>
    <row r="202" spans="1:80" s="11" customFormat="1" x14ac:dyDescent="0.2">
      <c r="A202" s="162">
        <v>3</v>
      </c>
      <c r="B202" s="172" t="s">
        <v>176</v>
      </c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87"/>
      <c r="AB202" s="187"/>
      <c r="AC202" s="187"/>
      <c r="AD202" s="187"/>
      <c r="AE202" s="187"/>
      <c r="AF202" s="187"/>
      <c r="AG202" s="187"/>
      <c r="AH202" s="187"/>
      <c r="AI202" s="187"/>
      <c r="AJ202" s="187"/>
    </row>
    <row r="203" spans="1:80" s="83" customFormat="1" x14ac:dyDescent="0.2">
      <c r="A203" s="173">
        <v>31</v>
      </c>
      <c r="B203" s="174" t="s">
        <v>21</v>
      </c>
      <c r="C203" s="175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</row>
    <row r="204" spans="1:80" x14ac:dyDescent="0.2">
      <c r="A204" s="176">
        <v>3111</v>
      </c>
      <c r="B204" s="163" t="s">
        <v>177</v>
      </c>
      <c r="C204" s="166"/>
      <c r="D204" s="164"/>
      <c r="E204" s="164"/>
      <c r="F204" s="164"/>
      <c r="G204" s="164"/>
      <c r="H204" s="164"/>
      <c r="I204" s="164"/>
      <c r="J204" s="164"/>
      <c r="K204" s="166"/>
      <c r="L204" s="164"/>
      <c r="M204" s="164"/>
      <c r="N204" s="164"/>
      <c r="O204" s="164"/>
      <c r="P204" s="164"/>
      <c r="Q204" s="164"/>
      <c r="R204" s="164"/>
      <c r="S204" s="166"/>
      <c r="T204" s="164"/>
      <c r="U204" s="164"/>
      <c r="V204" s="164"/>
      <c r="W204" s="164"/>
      <c r="X204" s="164"/>
      <c r="Y204" s="164"/>
      <c r="Z204" s="164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  <c r="BV204" s="160"/>
      <c r="BW204" s="160"/>
      <c r="BX204" s="160"/>
      <c r="BY204" s="160"/>
      <c r="BZ204" s="160"/>
      <c r="CA204" s="160"/>
      <c r="CB204" s="160"/>
    </row>
    <row r="205" spans="1:80" x14ac:dyDescent="0.2">
      <c r="A205" s="176">
        <v>3113</v>
      </c>
      <c r="B205" s="163" t="s">
        <v>178</v>
      </c>
      <c r="C205" s="166"/>
      <c r="D205" s="164"/>
      <c r="E205" s="164"/>
      <c r="F205" s="164"/>
      <c r="G205" s="164"/>
      <c r="H205" s="164"/>
      <c r="I205" s="164"/>
      <c r="J205" s="164"/>
      <c r="K205" s="166"/>
      <c r="L205" s="164"/>
      <c r="M205" s="164"/>
      <c r="N205" s="164"/>
      <c r="O205" s="164"/>
      <c r="P205" s="164"/>
      <c r="Q205" s="164"/>
      <c r="R205" s="164"/>
      <c r="S205" s="166"/>
      <c r="T205" s="164"/>
      <c r="U205" s="164"/>
      <c r="V205" s="164"/>
      <c r="W205" s="164"/>
      <c r="X205" s="164"/>
      <c r="Y205" s="164"/>
      <c r="Z205" s="164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</row>
    <row r="206" spans="1:80" x14ac:dyDescent="0.2">
      <c r="A206" s="176">
        <v>3114</v>
      </c>
      <c r="B206" s="163" t="s">
        <v>179</v>
      </c>
      <c r="C206" s="166"/>
      <c r="D206" s="164"/>
      <c r="E206" s="164"/>
      <c r="F206" s="164"/>
      <c r="G206" s="164"/>
      <c r="H206" s="164"/>
      <c r="I206" s="164"/>
      <c r="J206" s="164"/>
      <c r="K206" s="166"/>
      <c r="L206" s="164"/>
      <c r="M206" s="164"/>
      <c r="N206" s="164"/>
      <c r="O206" s="164"/>
      <c r="P206" s="164"/>
      <c r="Q206" s="164"/>
      <c r="R206" s="164"/>
      <c r="S206" s="166"/>
      <c r="T206" s="164"/>
      <c r="U206" s="164"/>
      <c r="V206" s="164"/>
      <c r="W206" s="164"/>
      <c r="X206" s="164"/>
      <c r="Y206" s="164"/>
      <c r="Z206" s="164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</row>
    <row r="207" spans="1:80" x14ac:dyDescent="0.2">
      <c r="A207" s="176">
        <v>3121</v>
      </c>
      <c r="B207" s="163" t="s">
        <v>23</v>
      </c>
      <c r="C207" s="166"/>
      <c r="D207" s="164"/>
      <c r="E207" s="164"/>
      <c r="F207" s="164"/>
      <c r="G207" s="164"/>
      <c r="H207" s="164"/>
      <c r="I207" s="164"/>
      <c r="J207" s="164"/>
      <c r="K207" s="166"/>
      <c r="L207" s="164"/>
      <c r="M207" s="164"/>
      <c r="N207" s="164"/>
      <c r="O207" s="164"/>
      <c r="P207" s="164"/>
      <c r="Q207" s="164"/>
      <c r="R207" s="164"/>
      <c r="S207" s="166"/>
      <c r="T207" s="164"/>
      <c r="U207" s="164"/>
      <c r="V207" s="164"/>
      <c r="W207" s="164"/>
      <c r="X207" s="164"/>
      <c r="Y207" s="164"/>
      <c r="Z207" s="164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0"/>
      <c r="BX207" s="160"/>
      <c r="BY207" s="160"/>
      <c r="BZ207" s="160"/>
      <c r="CA207" s="160"/>
      <c r="CB207" s="160"/>
    </row>
    <row r="208" spans="1:80" x14ac:dyDescent="0.2">
      <c r="A208" s="176">
        <v>3131</v>
      </c>
      <c r="B208" s="163" t="s">
        <v>180</v>
      </c>
      <c r="C208" s="166"/>
      <c r="D208" s="164"/>
      <c r="E208" s="164"/>
      <c r="F208" s="164"/>
      <c r="G208" s="164"/>
      <c r="H208" s="164"/>
      <c r="I208" s="164"/>
      <c r="J208" s="164"/>
      <c r="K208" s="166"/>
      <c r="L208" s="164"/>
      <c r="M208" s="164"/>
      <c r="N208" s="164"/>
      <c r="O208" s="164"/>
      <c r="P208" s="164"/>
      <c r="Q208" s="164"/>
      <c r="R208" s="164"/>
      <c r="S208" s="166"/>
      <c r="T208" s="164"/>
      <c r="U208" s="164"/>
      <c r="V208" s="164"/>
      <c r="W208" s="164"/>
      <c r="X208" s="164"/>
      <c r="Y208" s="164"/>
      <c r="Z208" s="164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</row>
    <row r="209" spans="1:80" ht="25.5" x14ac:dyDescent="0.2">
      <c r="A209" s="176">
        <v>3132</v>
      </c>
      <c r="B209" s="163" t="s">
        <v>181</v>
      </c>
      <c r="C209" s="166"/>
      <c r="D209" s="164"/>
      <c r="E209" s="164"/>
      <c r="F209" s="164"/>
      <c r="G209" s="164"/>
      <c r="H209" s="164"/>
      <c r="I209" s="164"/>
      <c r="J209" s="164"/>
      <c r="K209" s="166"/>
      <c r="L209" s="164"/>
      <c r="M209" s="164"/>
      <c r="N209" s="164"/>
      <c r="O209" s="164"/>
      <c r="P209" s="164"/>
      <c r="Q209" s="164"/>
      <c r="R209" s="164"/>
      <c r="S209" s="166"/>
      <c r="T209" s="164"/>
      <c r="U209" s="164"/>
      <c r="V209" s="164"/>
      <c r="W209" s="164"/>
      <c r="X209" s="164"/>
      <c r="Y209" s="164"/>
      <c r="Z209" s="164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</row>
    <row r="210" spans="1:80" ht="24" x14ac:dyDescent="0.2">
      <c r="A210" s="177">
        <v>3133</v>
      </c>
      <c r="B210" s="178" t="s">
        <v>182</v>
      </c>
      <c r="C210" s="166"/>
      <c r="D210" s="164"/>
      <c r="E210" s="164"/>
      <c r="F210" s="164"/>
      <c r="G210" s="164"/>
      <c r="H210" s="164"/>
      <c r="I210" s="164"/>
      <c r="J210" s="164"/>
      <c r="K210" s="166"/>
      <c r="L210" s="164"/>
      <c r="M210" s="164"/>
      <c r="N210" s="164"/>
      <c r="O210" s="164"/>
      <c r="P210" s="164"/>
      <c r="Q210" s="164"/>
      <c r="R210" s="164"/>
      <c r="S210" s="166"/>
      <c r="T210" s="164"/>
      <c r="U210" s="164"/>
      <c r="V210" s="164"/>
      <c r="W210" s="164"/>
      <c r="X210" s="164"/>
      <c r="Y210" s="164"/>
      <c r="Z210" s="164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  <c r="BV210" s="160"/>
      <c r="BW210" s="160"/>
      <c r="BX210" s="160"/>
      <c r="BY210" s="160"/>
      <c r="BZ210" s="160"/>
      <c r="CA210" s="160"/>
      <c r="CB210" s="160"/>
    </row>
    <row r="211" spans="1:80" s="83" customFormat="1" x14ac:dyDescent="0.2">
      <c r="A211" s="173">
        <v>32</v>
      </c>
      <c r="B211" s="174" t="s">
        <v>25</v>
      </c>
      <c r="C211" s="175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</row>
    <row r="212" spans="1:80" s="11" customFormat="1" x14ac:dyDescent="0.2">
      <c r="A212" s="177">
        <v>3211</v>
      </c>
      <c r="B212" s="178" t="s">
        <v>183</v>
      </c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</row>
    <row r="213" spans="1:80" s="11" customFormat="1" ht="24" x14ac:dyDescent="0.2">
      <c r="A213" s="177">
        <v>3212</v>
      </c>
      <c r="B213" s="178" t="s">
        <v>184</v>
      </c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87"/>
      <c r="AB213" s="187"/>
      <c r="AC213" s="187"/>
      <c r="AD213" s="187"/>
      <c r="AE213" s="187"/>
      <c r="AF213" s="187"/>
      <c r="AG213" s="187"/>
      <c r="AH213" s="187"/>
      <c r="AI213" s="187"/>
      <c r="AJ213" s="187"/>
    </row>
    <row r="214" spans="1:80" s="11" customFormat="1" x14ac:dyDescent="0.2">
      <c r="A214" s="177">
        <v>3213</v>
      </c>
      <c r="B214" s="178" t="s">
        <v>185</v>
      </c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</row>
    <row r="215" spans="1:80" s="11" customFormat="1" x14ac:dyDescent="0.2">
      <c r="A215" s="177">
        <v>3214</v>
      </c>
      <c r="B215" s="178" t="s">
        <v>186</v>
      </c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</row>
    <row r="216" spans="1:80" s="11" customFormat="1" ht="24" x14ac:dyDescent="0.2">
      <c r="A216" s="177">
        <v>3221</v>
      </c>
      <c r="B216" s="178" t="s">
        <v>187</v>
      </c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</row>
    <row r="217" spans="1:80" s="11" customFormat="1" x14ac:dyDescent="0.2">
      <c r="A217" s="177">
        <v>3222</v>
      </c>
      <c r="B217" s="178" t="s">
        <v>188</v>
      </c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</row>
    <row r="218" spans="1:80" s="11" customFormat="1" x14ac:dyDescent="0.2">
      <c r="A218" s="177">
        <v>3223</v>
      </c>
      <c r="B218" s="178" t="s">
        <v>189</v>
      </c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87"/>
    </row>
    <row r="219" spans="1:80" s="11" customFormat="1" ht="24" x14ac:dyDescent="0.2">
      <c r="A219" s="177">
        <v>3224</v>
      </c>
      <c r="B219" s="178" t="s">
        <v>190</v>
      </c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87"/>
      <c r="AB219" s="187"/>
      <c r="AC219" s="187"/>
      <c r="AD219" s="187"/>
      <c r="AE219" s="187"/>
      <c r="AF219" s="187"/>
      <c r="AG219" s="187"/>
      <c r="AH219" s="187"/>
      <c r="AI219" s="187"/>
      <c r="AJ219" s="187"/>
    </row>
    <row r="220" spans="1:80" x14ac:dyDescent="0.2">
      <c r="A220" s="177">
        <v>3225</v>
      </c>
      <c r="B220" s="178" t="s">
        <v>191</v>
      </c>
      <c r="C220" s="166"/>
      <c r="D220" s="164"/>
      <c r="E220" s="164"/>
      <c r="F220" s="164"/>
      <c r="G220" s="164"/>
      <c r="H220" s="164"/>
      <c r="I220" s="164"/>
      <c r="J220" s="164"/>
      <c r="K220" s="166"/>
      <c r="L220" s="164"/>
      <c r="M220" s="164"/>
      <c r="N220" s="164"/>
      <c r="O220" s="164"/>
      <c r="P220" s="164"/>
      <c r="Q220" s="164"/>
      <c r="R220" s="164"/>
      <c r="S220" s="166"/>
      <c r="T220" s="164"/>
      <c r="U220" s="164"/>
      <c r="V220" s="164"/>
      <c r="W220" s="164"/>
      <c r="X220" s="164"/>
      <c r="Y220" s="164"/>
      <c r="Z220" s="164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</row>
    <row r="221" spans="1:80" x14ac:dyDescent="0.2">
      <c r="A221" s="177">
        <v>3226</v>
      </c>
      <c r="B221" s="178" t="s">
        <v>192</v>
      </c>
      <c r="C221" s="166"/>
      <c r="D221" s="164"/>
      <c r="E221" s="164"/>
      <c r="F221" s="164"/>
      <c r="G221" s="164"/>
      <c r="H221" s="164"/>
      <c r="I221" s="164"/>
      <c r="J221" s="164"/>
      <c r="K221" s="166"/>
      <c r="L221" s="164"/>
      <c r="M221" s="164"/>
      <c r="N221" s="164"/>
      <c r="O221" s="164"/>
      <c r="P221" s="164"/>
      <c r="Q221" s="164"/>
      <c r="R221" s="164"/>
      <c r="S221" s="166"/>
      <c r="T221" s="164"/>
      <c r="U221" s="164"/>
      <c r="V221" s="164"/>
      <c r="W221" s="164"/>
      <c r="X221" s="164"/>
      <c r="Y221" s="164"/>
      <c r="Z221" s="164"/>
      <c r="AA221" s="186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  <c r="BT221" s="160"/>
      <c r="BU221" s="160"/>
      <c r="BV221" s="160"/>
      <c r="BW221" s="160"/>
      <c r="BX221" s="160"/>
      <c r="BY221" s="160"/>
      <c r="BZ221" s="160"/>
      <c r="CA221" s="160"/>
      <c r="CB221" s="160"/>
    </row>
    <row r="222" spans="1:80" x14ac:dyDescent="0.2">
      <c r="A222" s="177">
        <v>3227</v>
      </c>
      <c r="B222" s="178" t="s">
        <v>193</v>
      </c>
      <c r="C222" s="166"/>
      <c r="D222" s="164"/>
      <c r="E222" s="164"/>
      <c r="F222" s="164"/>
      <c r="G222" s="164"/>
      <c r="H222" s="164"/>
      <c r="I222" s="164"/>
      <c r="J222" s="164"/>
      <c r="K222" s="166"/>
      <c r="L222" s="164"/>
      <c r="M222" s="164"/>
      <c r="N222" s="164"/>
      <c r="O222" s="164"/>
      <c r="P222" s="164"/>
      <c r="Q222" s="164"/>
      <c r="R222" s="164"/>
      <c r="S222" s="166"/>
      <c r="T222" s="164"/>
      <c r="U222" s="164"/>
      <c r="V222" s="164"/>
      <c r="W222" s="164"/>
      <c r="X222" s="164"/>
      <c r="Y222" s="164"/>
      <c r="Z222" s="164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  <c r="BT222" s="160"/>
      <c r="BU222" s="160"/>
      <c r="BV222" s="160"/>
      <c r="BW222" s="160"/>
      <c r="BX222" s="160"/>
      <c r="BY222" s="160"/>
      <c r="BZ222" s="160"/>
      <c r="CA222" s="160"/>
      <c r="CB222" s="160"/>
    </row>
    <row r="223" spans="1:80" s="11" customFormat="1" x14ac:dyDescent="0.2">
      <c r="A223" s="177">
        <v>3231</v>
      </c>
      <c r="B223" s="178" t="s">
        <v>194</v>
      </c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</row>
    <row r="224" spans="1:80" s="11" customFormat="1" ht="24" x14ac:dyDescent="0.2">
      <c r="A224" s="177">
        <v>3232</v>
      </c>
      <c r="B224" s="178" t="s">
        <v>195</v>
      </c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</row>
    <row r="225" spans="1:80" s="11" customFormat="1" x14ac:dyDescent="0.2">
      <c r="A225" s="177">
        <v>3233</v>
      </c>
      <c r="B225" s="178" t="s">
        <v>196</v>
      </c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</row>
    <row r="226" spans="1:80" s="11" customFormat="1" x14ac:dyDescent="0.2">
      <c r="A226" s="177">
        <v>3234</v>
      </c>
      <c r="B226" s="178" t="s">
        <v>197</v>
      </c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</row>
    <row r="227" spans="1:80" s="11" customFormat="1" x14ac:dyDescent="0.2">
      <c r="A227" s="177">
        <v>3235</v>
      </c>
      <c r="B227" s="178" t="s">
        <v>198</v>
      </c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7"/>
    </row>
    <row r="228" spans="1:80" s="11" customFormat="1" x14ac:dyDescent="0.2">
      <c r="A228" s="177">
        <v>3236</v>
      </c>
      <c r="B228" s="178" t="s">
        <v>199</v>
      </c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7"/>
    </row>
    <row r="229" spans="1:80" s="11" customFormat="1" x14ac:dyDescent="0.2">
      <c r="A229" s="177">
        <v>3237</v>
      </c>
      <c r="B229" s="178" t="s">
        <v>200</v>
      </c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</row>
    <row r="230" spans="1:80" s="11" customFormat="1" x14ac:dyDescent="0.2">
      <c r="A230" s="177">
        <v>3238</v>
      </c>
      <c r="B230" s="178" t="s">
        <v>201</v>
      </c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</row>
    <row r="231" spans="1:80" x14ac:dyDescent="0.2">
      <c r="A231" s="177">
        <v>3239</v>
      </c>
      <c r="B231" s="178" t="s">
        <v>202</v>
      </c>
      <c r="C231" s="166"/>
      <c r="D231" s="164"/>
      <c r="E231" s="164"/>
      <c r="F231" s="164"/>
      <c r="G231" s="164"/>
      <c r="H231" s="164"/>
      <c r="I231" s="164"/>
      <c r="J231" s="164"/>
      <c r="K231" s="166"/>
      <c r="L231" s="164"/>
      <c r="M231" s="164"/>
      <c r="N231" s="164"/>
      <c r="O231" s="164"/>
      <c r="P231" s="164"/>
      <c r="Q231" s="164"/>
      <c r="R231" s="164"/>
      <c r="S231" s="166"/>
      <c r="T231" s="164"/>
      <c r="U231" s="164"/>
      <c r="V231" s="164"/>
      <c r="W231" s="164"/>
      <c r="X231" s="164"/>
      <c r="Y231" s="164"/>
      <c r="Z231" s="164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0"/>
      <c r="BW231" s="160"/>
      <c r="BX231" s="160"/>
      <c r="BY231" s="160"/>
      <c r="BZ231" s="160"/>
      <c r="CA231" s="160"/>
      <c r="CB231" s="160"/>
    </row>
    <row r="232" spans="1:80" s="11" customFormat="1" ht="24" x14ac:dyDescent="0.2">
      <c r="A232" s="177">
        <v>3241</v>
      </c>
      <c r="B232" s="178" t="s">
        <v>52</v>
      </c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7"/>
    </row>
    <row r="233" spans="1:80" s="11" customFormat="1" x14ac:dyDescent="0.2">
      <c r="A233" s="177">
        <v>3291</v>
      </c>
      <c r="B233" s="179" t="s">
        <v>203</v>
      </c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</row>
    <row r="234" spans="1:80" s="11" customFormat="1" x14ac:dyDescent="0.2">
      <c r="A234" s="177">
        <v>3292</v>
      </c>
      <c r="B234" s="178" t="s">
        <v>204</v>
      </c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</row>
    <row r="235" spans="1:80" s="11" customFormat="1" x14ac:dyDescent="0.2">
      <c r="A235" s="177">
        <v>3293</v>
      </c>
      <c r="B235" s="178" t="s">
        <v>205</v>
      </c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</row>
    <row r="236" spans="1:80" s="11" customFormat="1" x14ac:dyDescent="0.2">
      <c r="A236" s="177">
        <v>3294</v>
      </c>
      <c r="B236" s="178" t="s">
        <v>206</v>
      </c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87"/>
    </row>
    <row r="237" spans="1:80" s="11" customFormat="1" x14ac:dyDescent="0.2">
      <c r="A237" s="177">
        <v>3295</v>
      </c>
      <c r="B237" s="178" t="s">
        <v>207</v>
      </c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7"/>
    </row>
    <row r="238" spans="1:80" s="11" customFormat="1" x14ac:dyDescent="0.2">
      <c r="A238" s="177">
        <v>3299</v>
      </c>
      <c r="B238" s="178" t="s">
        <v>208</v>
      </c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87"/>
    </row>
    <row r="239" spans="1:80" s="83" customFormat="1" x14ac:dyDescent="0.2">
      <c r="A239" s="173">
        <v>34</v>
      </c>
      <c r="B239" s="174" t="s">
        <v>55</v>
      </c>
      <c r="C239" s="175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87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</row>
    <row r="240" spans="1:80" s="11" customFormat="1" x14ac:dyDescent="0.2">
      <c r="A240" s="177">
        <v>3431</v>
      </c>
      <c r="B240" s="179" t="s">
        <v>209</v>
      </c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87"/>
      <c r="AB240" s="187"/>
      <c r="AC240" s="187"/>
      <c r="AD240" s="187"/>
      <c r="AE240" s="187"/>
      <c r="AF240" s="187"/>
      <c r="AG240" s="187"/>
      <c r="AH240" s="187"/>
      <c r="AI240" s="187"/>
      <c r="AJ240" s="187"/>
    </row>
    <row r="241" spans="1:80" s="11" customFormat="1" ht="24" x14ac:dyDescent="0.2">
      <c r="A241" s="177">
        <v>3432</v>
      </c>
      <c r="B241" s="178" t="s">
        <v>210</v>
      </c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87"/>
      <c r="AB241" s="187"/>
      <c r="AC241" s="187"/>
      <c r="AD241" s="187"/>
      <c r="AE241" s="187"/>
      <c r="AF241" s="187"/>
      <c r="AG241" s="187"/>
      <c r="AH241" s="187"/>
      <c r="AI241" s="187"/>
      <c r="AJ241" s="187"/>
    </row>
    <row r="242" spans="1:80" s="11" customFormat="1" x14ac:dyDescent="0.2">
      <c r="A242" s="177">
        <v>3433</v>
      </c>
      <c r="B242" s="178" t="s">
        <v>211</v>
      </c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87"/>
      <c r="AB242" s="187"/>
      <c r="AC242" s="187"/>
      <c r="AD242" s="187"/>
      <c r="AE242" s="187"/>
      <c r="AF242" s="187"/>
      <c r="AG242" s="187"/>
      <c r="AH242" s="187"/>
      <c r="AI242" s="187"/>
      <c r="AJ242" s="187"/>
    </row>
    <row r="243" spans="1:80" s="83" customFormat="1" ht="24.75" customHeight="1" x14ac:dyDescent="0.2">
      <c r="A243" s="182" t="s">
        <v>72</v>
      </c>
      <c r="B243" s="183" t="s">
        <v>73</v>
      </c>
      <c r="C243" s="175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75"/>
      <c r="R243" s="175"/>
      <c r="S243" s="175"/>
      <c r="T243" s="175"/>
      <c r="U243" s="175"/>
      <c r="V243" s="175"/>
      <c r="W243" s="175"/>
      <c r="X243" s="175"/>
      <c r="Y243" s="175"/>
      <c r="Z243" s="175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</row>
    <row r="244" spans="1:80" s="11" customFormat="1" x14ac:dyDescent="0.2">
      <c r="A244" s="177">
        <v>4221</v>
      </c>
      <c r="B244" s="178" t="s">
        <v>214</v>
      </c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87"/>
      <c r="AB244" s="187"/>
      <c r="AC244" s="187"/>
      <c r="AD244" s="187"/>
      <c r="AE244" s="187"/>
      <c r="AF244" s="187"/>
      <c r="AG244" s="187"/>
      <c r="AH244" s="187"/>
      <c r="AI244" s="187"/>
      <c r="AJ244" s="187"/>
    </row>
    <row r="245" spans="1:80" s="11" customFormat="1" x14ac:dyDescent="0.2">
      <c r="A245" s="177">
        <v>4222</v>
      </c>
      <c r="B245" s="178" t="s">
        <v>215</v>
      </c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7"/>
    </row>
    <row r="246" spans="1:80" s="11" customFormat="1" x14ac:dyDescent="0.2">
      <c r="A246" s="177">
        <v>4223</v>
      </c>
      <c r="B246" s="178" t="s">
        <v>216</v>
      </c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</row>
    <row r="247" spans="1:80" s="11" customFormat="1" x14ac:dyDescent="0.2">
      <c r="A247" s="177">
        <v>4224</v>
      </c>
      <c r="B247" s="178" t="s">
        <v>217</v>
      </c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87"/>
      <c r="AB247" s="187"/>
      <c r="AC247" s="187"/>
      <c r="AD247" s="187"/>
      <c r="AE247" s="187"/>
      <c r="AF247" s="187"/>
      <c r="AG247" s="187"/>
      <c r="AH247" s="187"/>
      <c r="AI247" s="187"/>
      <c r="AJ247" s="187"/>
    </row>
    <row r="248" spans="1:80" s="11" customFormat="1" x14ac:dyDescent="0.2">
      <c r="A248" s="177">
        <v>4225</v>
      </c>
      <c r="B248" s="178" t="s">
        <v>218</v>
      </c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</row>
    <row r="249" spans="1:80" s="11" customFormat="1" x14ac:dyDescent="0.2">
      <c r="A249" s="177">
        <v>4226</v>
      </c>
      <c r="B249" s="178" t="s">
        <v>219</v>
      </c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  <c r="AA249" s="187"/>
      <c r="AB249" s="187"/>
      <c r="AC249" s="187"/>
      <c r="AD249" s="187"/>
      <c r="AE249" s="187"/>
      <c r="AF249" s="187"/>
      <c r="AG249" s="187"/>
      <c r="AH249" s="187"/>
      <c r="AI249" s="187"/>
      <c r="AJ249" s="187"/>
    </row>
    <row r="250" spans="1:80" s="11" customFormat="1" x14ac:dyDescent="0.2">
      <c r="A250" s="177">
        <v>4227</v>
      </c>
      <c r="B250" s="179" t="s">
        <v>220</v>
      </c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87"/>
      <c r="AB250" s="187"/>
      <c r="AC250" s="187"/>
      <c r="AD250" s="187"/>
      <c r="AE250" s="187"/>
      <c r="AF250" s="187"/>
      <c r="AG250" s="187"/>
      <c r="AH250" s="187"/>
      <c r="AI250" s="187"/>
      <c r="AJ250" s="187"/>
    </row>
    <row r="251" spans="1:80" s="11" customFormat="1" x14ac:dyDescent="0.2">
      <c r="A251" s="177">
        <v>4231</v>
      </c>
      <c r="B251" s="178" t="s">
        <v>221</v>
      </c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87"/>
      <c r="AB251" s="187"/>
      <c r="AC251" s="187"/>
      <c r="AD251" s="187"/>
      <c r="AE251" s="187"/>
      <c r="AF251" s="187"/>
      <c r="AG251" s="187"/>
      <c r="AH251" s="187"/>
      <c r="AI251" s="187"/>
      <c r="AJ251" s="187"/>
    </row>
    <row r="252" spans="1:80" s="11" customFormat="1" x14ac:dyDescent="0.2">
      <c r="A252" s="177">
        <v>4241</v>
      </c>
      <c r="B252" s="178" t="s">
        <v>222</v>
      </c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87"/>
      <c r="AB252" s="187"/>
      <c r="AC252" s="187"/>
      <c r="AD252" s="187"/>
      <c r="AE252" s="187"/>
      <c r="AF252" s="187"/>
      <c r="AG252" s="187"/>
      <c r="AH252" s="187"/>
      <c r="AI252" s="187"/>
      <c r="AJ252" s="187"/>
    </row>
    <row r="253" spans="1:80" s="83" customFormat="1" ht="24" x14ac:dyDescent="0.2">
      <c r="A253" s="182" t="s">
        <v>91</v>
      </c>
      <c r="B253" s="183" t="s">
        <v>233</v>
      </c>
      <c r="C253" s="175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5"/>
      <c r="AA253" s="187"/>
      <c r="AB253" s="187"/>
      <c r="AC253" s="187"/>
      <c r="AD253" s="187"/>
      <c r="AE253" s="187"/>
      <c r="AF253" s="187"/>
      <c r="AG253" s="187"/>
      <c r="AH253" s="187"/>
      <c r="AI253" s="187"/>
      <c r="AJ253" s="187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</row>
    <row r="254" spans="1:80" s="11" customFormat="1" ht="24" x14ac:dyDescent="0.2">
      <c r="A254" s="177">
        <v>4511</v>
      </c>
      <c r="B254" s="178" t="s">
        <v>42</v>
      </c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87"/>
      <c r="AB254" s="187"/>
      <c r="AC254" s="187"/>
      <c r="AD254" s="187"/>
      <c r="AE254" s="187"/>
      <c r="AF254" s="187"/>
      <c r="AG254" s="187"/>
      <c r="AH254" s="187"/>
      <c r="AI254" s="187"/>
      <c r="AJ254" s="187"/>
    </row>
    <row r="255" spans="1:80" s="11" customFormat="1" ht="25.5" x14ac:dyDescent="0.2">
      <c r="A255" s="169" t="s">
        <v>174</v>
      </c>
      <c r="B255" s="181" t="s">
        <v>235</v>
      </c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87"/>
      <c r="AB255" s="187"/>
      <c r="AC255" s="187"/>
      <c r="AD255" s="187"/>
      <c r="AE255" s="187"/>
      <c r="AF255" s="187"/>
      <c r="AG255" s="187"/>
      <c r="AH255" s="187"/>
      <c r="AI255" s="187"/>
      <c r="AJ255" s="187"/>
    </row>
    <row r="256" spans="1:80" s="11" customFormat="1" x14ac:dyDescent="0.2">
      <c r="A256" s="162">
        <v>3</v>
      </c>
      <c r="B256" s="172" t="s">
        <v>176</v>
      </c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87"/>
      <c r="AB256" s="187"/>
      <c r="AC256" s="187"/>
      <c r="AD256" s="187"/>
      <c r="AE256" s="187"/>
      <c r="AF256" s="187"/>
      <c r="AG256" s="187"/>
      <c r="AH256" s="187"/>
      <c r="AI256" s="187"/>
      <c r="AJ256" s="187"/>
    </row>
    <row r="257" spans="1:80" s="83" customFormat="1" x14ac:dyDescent="0.2">
      <c r="A257" s="173">
        <v>31</v>
      </c>
      <c r="B257" s="174" t="s">
        <v>21</v>
      </c>
      <c r="C257" s="175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75"/>
      <c r="R257" s="175"/>
      <c r="S257" s="175"/>
      <c r="T257" s="175"/>
      <c r="U257" s="175"/>
      <c r="V257" s="175"/>
      <c r="W257" s="175"/>
      <c r="X257" s="175"/>
      <c r="Y257" s="175"/>
      <c r="Z257" s="175"/>
      <c r="AA257" s="187"/>
      <c r="AB257" s="187"/>
      <c r="AC257" s="187"/>
      <c r="AD257" s="187"/>
      <c r="AE257" s="187"/>
      <c r="AF257" s="187"/>
      <c r="AG257" s="187"/>
      <c r="AH257" s="187"/>
      <c r="AI257" s="187"/>
      <c r="AJ257" s="187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</row>
    <row r="258" spans="1:80" x14ac:dyDescent="0.2">
      <c r="A258" s="176">
        <v>3111</v>
      </c>
      <c r="B258" s="163" t="s">
        <v>177</v>
      </c>
      <c r="C258" s="166"/>
      <c r="D258" s="164"/>
      <c r="E258" s="164"/>
      <c r="F258" s="164"/>
      <c r="G258" s="164"/>
      <c r="H258" s="164"/>
      <c r="I258" s="164"/>
      <c r="J258" s="164"/>
      <c r="K258" s="166"/>
      <c r="L258" s="164"/>
      <c r="M258" s="164"/>
      <c r="N258" s="164"/>
      <c r="O258" s="164"/>
      <c r="P258" s="164"/>
      <c r="Q258" s="164"/>
      <c r="R258" s="164"/>
      <c r="S258" s="166"/>
      <c r="T258" s="164"/>
      <c r="U258" s="164"/>
      <c r="V258" s="164"/>
      <c r="W258" s="164"/>
      <c r="X258" s="164"/>
      <c r="Y258" s="164"/>
      <c r="Z258" s="164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  <c r="BV258" s="160"/>
      <c r="BW258" s="160"/>
      <c r="BX258" s="160"/>
      <c r="BY258" s="160"/>
      <c r="BZ258" s="160"/>
      <c r="CA258" s="160"/>
      <c r="CB258" s="160"/>
    </row>
    <row r="259" spans="1:80" x14ac:dyDescent="0.2">
      <c r="A259" s="176">
        <v>3113</v>
      </c>
      <c r="B259" s="163" t="s">
        <v>178</v>
      </c>
      <c r="C259" s="166"/>
      <c r="D259" s="164"/>
      <c r="E259" s="164"/>
      <c r="F259" s="164"/>
      <c r="G259" s="164"/>
      <c r="H259" s="164"/>
      <c r="I259" s="164"/>
      <c r="J259" s="164"/>
      <c r="K259" s="166"/>
      <c r="L259" s="164"/>
      <c r="M259" s="164"/>
      <c r="N259" s="164"/>
      <c r="O259" s="164"/>
      <c r="P259" s="164"/>
      <c r="Q259" s="164"/>
      <c r="R259" s="164"/>
      <c r="S259" s="166"/>
      <c r="T259" s="164"/>
      <c r="U259" s="164"/>
      <c r="V259" s="164"/>
      <c r="W259" s="164"/>
      <c r="X259" s="164"/>
      <c r="Y259" s="164"/>
      <c r="Z259" s="164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  <c r="BL259" s="160"/>
      <c r="BM259" s="160"/>
      <c r="BN259" s="160"/>
      <c r="BO259" s="160"/>
      <c r="BP259" s="160"/>
      <c r="BQ259" s="160"/>
      <c r="BR259" s="160"/>
      <c r="BS259" s="160"/>
      <c r="BT259" s="160"/>
      <c r="BU259" s="160"/>
      <c r="BV259" s="160"/>
      <c r="BW259" s="160"/>
      <c r="BX259" s="160"/>
      <c r="BY259" s="160"/>
      <c r="BZ259" s="160"/>
      <c r="CA259" s="160"/>
      <c r="CB259" s="160"/>
    </row>
    <row r="260" spans="1:80" x14ac:dyDescent="0.2">
      <c r="A260" s="176">
        <v>3114</v>
      </c>
      <c r="B260" s="163" t="s">
        <v>179</v>
      </c>
      <c r="C260" s="166"/>
      <c r="D260" s="164"/>
      <c r="E260" s="164"/>
      <c r="F260" s="164"/>
      <c r="G260" s="164"/>
      <c r="H260" s="164"/>
      <c r="I260" s="164"/>
      <c r="J260" s="164"/>
      <c r="K260" s="166"/>
      <c r="L260" s="164"/>
      <c r="M260" s="164"/>
      <c r="N260" s="164"/>
      <c r="O260" s="164"/>
      <c r="P260" s="164"/>
      <c r="Q260" s="164"/>
      <c r="R260" s="164"/>
      <c r="S260" s="166"/>
      <c r="T260" s="164"/>
      <c r="U260" s="164"/>
      <c r="V260" s="164"/>
      <c r="W260" s="164"/>
      <c r="X260" s="164"/>
      <c r="Y260" s="164"/>
      <c r="Z260" s="164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0"/>
      <c r="BM260" s="160"/>
      <c r="BN260" s="160"/>
      <c r="BO260" s="160"/>
      <c r="BP260" s="160"/>
      <c r="BQ260" s="160"/>
      <c r="BR260" s="160"/>
      <c r="BS260" s="160"/>
      <c r="BT260" s="160"/>
      <c r="BU260" s="160"/>
      <c r="BV260" s="160"/>
      <c r="BW260" s="160"/>
      <c r="BX260" s="160"/>
      <c r="BY260" s="160"/>
      <c r="BZ260" s="160"/>
      <c r="CA260" s="160"/>
      <c r="CB260" s="160"/>
    </row>
    <row r="261" spans="1:80" x14ac:dyDescent="0.2">
      <c r="A261" s="176">
        <v>3121</v>
      </c>
      <c r="B261" s="163" t="s">
        <v>23</v>
      </c>
      <c r="C261" s="166"/>
      <c r="D261" s="164"/>
      <c r="E261" s="164"/>
      <c r="F261" s="164"/>
      <c r="G261" s="164"/>
      <c r="H261" s="164"/>
      <c r="I261" s="164"/>
      <c r="J261" s="164"/>
      <c r="K261" s="166"/>
      <c r="L261" s="164"/>
      <c r="M261" s="164"/>
      <c r="N261" s="164"/>
      <c r="O261" s="164"/>
      <c r="P261" s="164"/>
      <c r="Q261" s="164"/>
      <c r="R261" s="164"/>
      <c r="S261" s="166"/>
      <c r="T261" s="164"/>
      <c r="U261" s="164"/>
      <c r="V261" s="164"/>
      <c r="W261" s="164"/>
      <c r="X261" s="164"/>
      <c r="Y261" s="164"/>
      <c r="Z261" s="164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0"/>
      <c r="BW261" s="160"/>
      <c r="BX261" s="160"/>
      <c r="BY261" s="160"/>
      <c r="BZ261" s="160"/>
      <c r="CA261" s="160"/>
      <c r="CB261" s="160"/>
    </row>
    <row r="262" spans="1:80" x14ac:dyDescent="0.2">
      <c r="A262" s="176">
        <v>3131</v>
      </c>
      <c r="B262" s="163" t="s">
        <v>180</v>
      </c>
      <c r="C262" s="166"/>
      <c r="D262" s="164"/>
      <c r="E262" s="164"/>
      <c r="F262" s="164"/>
      <c r="G262" s="164"/>
      <c r="H262" s="164"/>
      <c r="I262" s="164"/>
      <c r="J262" s="164"/>
      <c r="K262" s="166"/>
      <c r="L262" s="164"/>
      <c r="M262" s="164"/>
      <c r="N262" s="164"/>
      <c r="O262" s="164"/>
      <c r="P262" s="164"/>
      <c r="Q262" s="164"/>
      <c r="R262" s="164"/>
      <c r="S262" s="166"/>
      <c r="T262" s="164"/>
      <c r="U262" s="164"/>
      <c r="V262" s="164"/>
      <c r="W262" s="164"/>
      <c r="X262" s="164"/>
      <c r="Y262" s="164"/>
      <c r="Z262" s="164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  <c r="BO262" s="160"/>
      <c r="BP262" s="160"/>
      <c r="BQ262" s="160"/>
      <c r="BR262" s="160"/>
      <c r="BS262" s="160"/>
      <c r="BT262" s="160"/>
      <c r="BU262" s="160"/>
      <c r="BV262" s="160"/>
      <c r="BW262" s="160"/>
      <c r="BX262" s="160"/>
      <c r="BY262" s="160"/>
      <c r="BZ262" s="160"/>
      <c r="CA262" s="160"/>
      <c r="CB262" s="160"/>
    </row>
    <row r="263" spans="1:80" ht="25.5" x14ac:dyDescent="0.2">
      <c r="A263" s="176">
        <v>3132</v>
      </c>
      <c r="B263" s="163" t="s">
        <v>181</v>
      </c>
      <c r="C263" s="166"/>
      <c r="D263" s="164"/>
      <c r="E263" s="164"/>
      <c r="F263" s="164"/>
      <c r="G263" s="164"/>
      <c r="H263" s="164"/>
      <c r="I263" s="164"/>
      <c r="J263" s="164"/>
      <c r="K263" s="166"/>
      <c r="L263" s="164"/>
      <c r="M263" s="164"/>
      <c r="N263" s="164"/>
      <c r="O263" s="164"/>
      <c r="P263" s="164"/>
      <c r="Q263" s="164"/>
      <c r="R263" s="164"/>
      <c r="S263" s="166"/>
      <c r="T263" s="164"/>
      <c r="U263" s="164"/>
      <c r="V263" s="164"/>
      <c r="W263" s="164"/>
      <c r="X263" s="164"/>
      <c r="Y263" s="164"/>
      <c r="Z263" s="164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  <c r="BU263" s="160"/>
      <c r="BV263" s="160"/>
      <c r="BW263" s="160"/>
      <c r="BX263" s="160"/>
      <c r="BY263" s="160"/>
      <c r="BZ263" s="160"/>
      <c r="CA263" s="160"/>
      <c r="CB263" s="160"/>
    </row>
    <row r="264" spans="1:80" ht="24" x14ac:dyDescent="0.2">
      <c r="A264" s="177">
        <v>3133</v>
      </c>
      <c r="B264" s="178" t="s">
        <v>182</v>
      </c>
      <c r="C264" s="166"/>
      <c r="D264" s="164"/>
      <c r="E264" s="164"/>
      <c r="F264" s="164"/>
      <c r="G264" s="164"/>
      <c r="H264" s="164"/>
      <c r="I264" s="164"/>
      <c r="J264" s="164"/>
      <c r="K264" s="166"/>
      <c r="L264" s="164"/>
      <c r="M264" s="164"/>
      <c r="N264" s="164"/>
      <c r="O264" s="164"/>
      <c r="P264" s="164"/>
      <c r="Q264" s="164"/>
      <c r="R264" s="164"/>
      <c r="S264" s="166"/>
      <c r="T264" s="164"/>
      <c r="U264" s="164"/>
      <c r="V264" s="164"/>
      <c r="W264" s="164"/>
      <c r="X264" s="164"/>
      <c r="Y264" s="164"/>
      <c r="Z264" s="164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  <c r="BO264" s="160"/>
      <c r="BP264" s="160"/>
      <c r="BQ264" s="160"/>
      <c r="BR264" s="160"/>
      <c r="BS264" s="160"/>
      <c r="BT264" s="160"/>
      <c r="BU264" s="160"/>
      <c r="BV264" s="160"/>
      <c r="BW264" s="160"/>
      <c r="BX264" s="160"/>
      <c r="BY264" s="160"/>
      <c r="BZ264" s="160"/>
      <c r="CA264" s="160"/>
      <c r="CB264" s="160"/>
    </row>
    <row r="265" spans="1:80" s="83" customFormat="1" x14ac:dyDescent="0.2">
      <c r="A265" s="173">
        <v>32</v>
      </c>
      <c r="B265" s="174" t="s">
        <v>25</v>
      </c>
      <c r="C265" s="175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75"/>
      <c r="R265" s="175"/>
      <c r="S265" s="175"/>
      <c r="T265" s="175"/>
      <c r="U265" s="175"/>
      <c r="V265" s="175"/>
      <c r="W265" s="175"/>
      <c r="X265" s="175"/>
      <c r="Y265" s="175"/>
      <c r="Z265" s="175"/>
      <c r="AA265" s="187"/>
      <c r="AB265" s="187"/>
      <c r="AC265" s="187"/>
      <c r="AD265" s="187"/>
      <c r="AE265" s="187"/>
      <c r="AF265" s="187"/>
      <c r="AG265" s="187"/>
      <c r="AH265" s="187"/>
      <c r="AI265" s="187"/>
      <c r="AJ265" s="187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</row>
    <row r="266" spans="1:80" s="11" customFormat="1" x14ac:dyDescent="0.2">
      <c r="A266" s="177">
        <v>3211</v>
      </c>
      <c r="B266" s="178" t="s">
        <v>183</v>
      </c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87"/>
      <c r="AB266" s="187"/>
      <c r="AC266" s="187"/>
      <c r="AD266" s="187"/>
      <c r="AE266" s="187"/>
      <c r="AF266" s="187"/>
      <c r="AG266" s="187"/>
      <c r="AH266" s="187"/>
      <c r="AI266" s="187"/>
      <c r="AJ266" s="187"/>
    </row>
    <row r="267" spans="1:80" s="11" customFormat="1" ht="24" x14ac:dyDescent="0.2">
      <c r="A267" s="177">
        <v>3212</v>
      </c>
      <c r="B267" s="178" t="s">
        <v>184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</row>
    <row r="268" spans="1:80" s="11" customFormat="1" x14ac:dyDescent="0.2">
      <c r="A268" s="177">
        <v>3213</v>
      </c>
      <c r="B268" s="178" t="s">
        <v>185</v>
      </c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</row>
    <row r="269" spans="1:80" s="11" customFormat="1" x14ac:dyDescent="0.2">
      <c r="A269" s="177">
        <v>3214</v>
      </c>
      <c r="B269" s="178" t="s">
        <v>186</v>
      </c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</row>
    <row r="270" spans="1:80" s="11" customFormat="1" ht="24" x14ac:dyDescent="0.2">
      <c r="A270" s="177">
        <v>3221</v>
      </c>
      <c r="B270" s="178" t="s">
        <v>187</v>
      </c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87"/>
      <c r="AB270" s="187"/>
      <c r="AC270" s="187"/>
      <c r="AD270" s="187"/>
      <c r="AE270" s="187"/>
      <c r="AF270" s="187"/>
      <c r="AG270" s="187"/>
      <c r="AH270" s="187"/>
      <c r="AI270" s="187"/>
      <c r="AJ270" s="187"/>
    </row>
    <row r="271" spans="1:80" s="11" customFormat="1" x14ac:dyDescent="0.2">
      <c r="A271" s="177">
        <v>3222</v>
      </c>
      <c r="B271" s="178" t="s">
        <v>188</v>
      </c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87"/>
      <c r="AB271" s="187"/>
      <c r="AC271" s="187"/>
      <c r="AD271" s="187"/>
      <c r="AE271" s="187"/>
      <c r="AF271" s="187"/>
      <c r="AG271" s="187"/>
      <c r="AH271" s="187"/>
      <c r="AI271" s="187"/>
      <c r="AJ271" s="187"/>
    </row>
    <row r="272" spans="1:80" s="11" customFormat="1" x14ac:dyDescent="0.2">
      <c r="A272" s="177">
        <v>3223</v>
      </c>
      <c r="B272" s="178" t="s">
        <v>189</v>
      </c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87"/>
    </row>
    <row r="273" spans="1:80" s="11" customFormat="1" ht="24" x14ac:dyDescent="0.2">
      <c r="A273" s="177">
        <v>3224</v>
      </c>
      <c r="B273" s="178" t="s">
        <v>190</v>
      </c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87"/>
    </row>
    <row r="274" spans="1:80" x14ac:dyDescent="0.2">
      <c r="A274" s="177">
        <v>3225</v>
      </c>
      <c r="B274" s="178" t="s">
        <v>191</v>
      </c>
      <c r="C274" s="166"/>
      <c r="D274" s="164"/>
      <c r="E274" s="164"/>
      <c r="F274" s="164"/>
      <c r="G274" s="164"/>
      <c r="H274" s="164"/>
      <c r="I274" s="164"/>
      <c r="J274" s="164"/>
      <c r="K274" s="166"/>
      <c r="L274" s="164"/>
      <c r="M274" s="164"/>
      <c r="N274" s="164"/>
      <c r="O274" s="164"/>
      <c r="P274" s="164"/>
      <c r="Q274" s="164"/>
      <c r="R274" s="164"/>
      <c r="S274" s="166"/>
      <c r="T274" s="164"/>
      <c r="U274" s="164"/>
      <c r="V274" s="164"/>
      <c r="W274" s="164"/>
      <c r="X274" s="164"/>
      <c r="Y274" s="164"/>
      <c r="Z274" s="164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0"/>
      <c r="BW274" s="160"/>
      <c r="BX274" s="160"/>
      <c r="BY274" s="160"/>
      <c r="BZ274" s="160"/>
      <c r="CA274" s="160"/>
      <c r="CB274" s="160"/>
    </row>
    <row r="275" spans="1:80" x14ac:dyDescent="0.2">
      <c r="A275" s="177">
        <v>3226</v>
      </c>
      <c r="B275" s="178" t="s">
        <v>192</v>
      </c>
      <c r="C275" s="166"/>
      <c r="D275" s="164"/>
      <c r="E275" s="164"/>
      <c r="F275" s="164"/>
      <c r="G275" s="164"/>
      <c r="H275" s="164"/>
      <c r="I275" s="164"/>
      <c r="J275" s="164"/>
      <c r="K275" s="166"/>
      <c r="L275" s="164"/>
      <c r="M275" s="164"/>
      <c r="N275" s="164"/>
      <c r="O275" s="164"/>
      <c r="P275" s="164"/>
      <c r="Q275" s="164"/>
      <c r="R275" s="164"/>
      <c r="S275" s="166"/>
      <c r="T275" s="164"/>
      <c r="U275" s="164"/>
      <c r="V275" s="164"/>
      <c r="W275" s="164"/>
      <c r="X275" s="164"/>
      <c r="Y275" s="164"/>
      <c r="Z275" s="164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  <c r="BV275" s="160"/>
      <c r="BW275" s="160"/>
      <c r="BX275" s="160"/>
      <c r="BY275" s="160"/>
      <c r="BZ275" s="160"/>
      <c r="CA275" s="160"/>
      <c r="CB275" s="160"/>
    </row>
    <row r="276" spans="1:80" x14ac:dyDescent="0.2">
      <c r="A276" s="177">
        <v>3227</v>
      </c>
      <c r="B276" s="178" t="s">
        <v>193</v>
      </c>
      <c r="C276" s="166"/>
      <c r="D276" s="164"/>
      <c r="E276" s="164"/>
      <c r="F276" s="164"/>
      <c r="G276" s="164"/>
      <c r="H276" s="164"/>
      <c r="I276" s="164"/>
      <c r="J276" s="164"/>
      <c r="K276" s="166"/>
      <c r="L276" s="164"/>
      <c r="M276" s="164"/>
      <c r="N276" s="164"/>
      <c r="O276" s="164"/>
      <c r="P276" s="164"/>
      <c r="Q276" s="164"/>
      <c r="R276" s="164"/>
      <c r="S276" s="166"/>
      <c r="T276" s="164"/>
      <c r="U276" s="164"/>
      <c r="V276" s="164"/>
      <c r="W276" s="164"/>
      <c r="X276" s="164"/>
      <c r="Y276" s="164"/>
      <c r="Z276" s="164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60"/>
      <c r="BW276" s="160"/>
      <c r="BX276" s="160"/>
      <c r="BY276" s="160"/>
      <c r="BZ276" s="160"/>
      <c r="CA276" s="160"/>
      <c r="CB276" s="160"/>
    </row>
    <row r="277" spans="1:80" s="11" customFormat="1" x14ac:dyDescent="0.2">
      <c r="A277" s="177">
        <v>3231</v>
      </c>
      <c r="B277" s="178" t="s">
        <v>194</v>
      </c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87"/>
      <c r="AB277" s="187"/>
      <c r="AC277" s="187"/>
      <c r="AD277" s="187"/>
      <c r="AE277" s="187"/>
      <c r="AF277" s="187"/>
      <c r="AG277" s="187"/>
      <c r="AH277" s="187"/>
      <c r="AI277" s="187"/>
      <c r="AJ277" s="187"/>
    </row>
    <row r="278" spans="1:80" s="11" customFormat="1" ht="24" x14ac:dyDescent="0.2">
      <c r="A278" s="177">
        <v>3232</v>
      </c>
      <c r="B278" s="178" t="s">
        <v>195</v>
      </c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87"/>
    </row>
    <row r="279" spans="1:80" s="11" customFormat="1" x14ac:dyDescent="0.2">
      <c r="A279" s="177">
        <v>3233</v>
      </c>
      <c r="B279" s="178" t="s">
        <v>196</v>
      </c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87"/>
    </row>
    <row r="280" spans="1:80" s="11" customFormat="1" x14ac:dyDescent="0.2">
      <c r="A280" s="177">
        <v>3234</v>
      </c>
      <c r="B280" s="178" t="s">
        <v>197</v>
      </c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87"/>
      <c r="AB280" s="187"/>
      <c r="AC280" s="187"/>
      <c r="AD280" s="187"/>
      <c r="AE280" s="187"/>
      <c r="AF280" s="187"/>
      <c r="AG280" s="187"/>
      <c r="AH280" s="187"/>
      <c r="AI280" s="187"/>
      <c r="AJ280" s="187"/>
    </row>
    <row r="281" spans="1:80" s="11" customFormat="1" x14ac:dyDescent="0.2">
      <c r="A281" s="177">
        <v>3235</v>
      </c>
      <c r="B281" s="178" t="s">
        <v>198</v>
      </c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87"/>
      <c r="AB281" s="187"/>
      <c r="AC281" s="187"/>
      <c r="AD281" s="187"/>
      <c r="AE281" s="187"/>
      <c r="AF281" s="187"/>
      <c r="AG281" s="187"/>
      <c r="AH281" s="187"/>
      <c r="AI281" s="187"/>
      <c r="AJ281" s="187"/>
    </row>
    <row r="282" spans="1:80" s="11" customFormat="1" x14ac:dyDescent="0.2">
      <c r="A282" s="177">
        <v>3236</v>
      </c>
      <c r="B282" s="178" t="s">
        <v>199</v>
      </c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87"/>
      <c r="AB282" s="187"/>
      <c r="AC282" s="187"/>
      <c r="AD282" s="187"/>
      <c r="AE282" s="187"/>
      <c r="AF282" s="187"/>
      <c r="AG282" s="187"/>
      <c r="AH282" s="187"/>
      <c r="AI282" s="187"/>
      <c r="AJ282" s="187"/>
    </row>
    <row r="283" spans="1:80" s="11" customFormat="1" x14ac:dyDescent="0.2">
      <c r="A283" s="177">
        <v>3237</v>
      </c>
      <c r="B283" s="178" t="s">
        <v>200</v>
      </c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87"/>
      <c r="AB283" s="187"/>
      <c r="AC283" s="187"/>
      <c r="AD283" s="187"/>
      <c r="AE283" s="187"/>
      <c r="AF283" s="187"/>
      <c r="AG283" s="187"/>
      <c r="AH283" s="187"/>
      <c r="AI283" s="187"/>
      <c r="AJ283" s="187"/>
    </row>
    <row r="284" spans="1:80" s="11" customFormat="1" x14ac:dyDescent="0.2">
      <c r="A284" s="177">
        <v>3238</v>
      </c>
      <c r="B284" s="178" t="s">
        <v>201</v>
      </c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7"/>
    </row>
    <row r="285" spans="1:80" x14ac:dyDescent="0.2">
      <c r="A285" s="177">
        <v>3239</v>
      </c>
      <c r="B285" s="178" t="s">
        <v>202</v>
      </c>
      <c r="C285" s="166"/>
      <c r="D285" s="164"/>
      <c r="E285" s="164"/>
      <c r="F285" s="164"/>
      <c r="G285" s="164"/>
      <c r="H285" s="164"/>
      <c r="I285" s="164"/>
      <c r="J285" s="164"/>
      <c r="K285" s="166"/>
      <c r="L285" s="164"/>
      <c r="M285" s="164"/>
      <c r="N285" s="164"/>
      <c r="O285" s="164"/>
      <c r="P285" s="164"/>
      <c r="Q285" s="164"/>
      <c r="R285" s="164"/>
      <c r="S285" s="166"/>
      <c r="T285" s="164"/>
      <c r="U285" s="164"/>
      <c r="V285" s="164"/>
      <c r="W285" s="164"/>
      <c r="X285" s="164"/>
      <c r="Y285" s="164"/>
      <c r="Z285" s="164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  <c r="BV285" s="160"/>
      <c r="BW285" s="160"/>
      <c r="BX285" s="160"/>
      <c r="BY285" s="160"/>
      <c r="BZ285" s="160"/>
      <c r="CA285" s="160"/>
      <c r="CB285" s="160"/>
    </row>
    <row r="286" spans="1:80" s="11" customFormat="1" ht="24" x14ac:dyDescent="0.2">
      <c r="A286" s="177">
        <v>3241</v>
      </c>
      <c r="B286" s="178" t="s">
        <v>52</v>
      </c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87"/>
      <c r="AB286" s="187"/>
      <c r="AC286" s="187"/>
      <c r="AD286" s="187"/>
      <c r="AE286" s="187"/>
      <c r="AF286" s="187"/>
      <c r="AG286" s="187"/>
      <c r="AH286" s="187"/>
      <c r="AI286" s="187"/>
      <c r="AJ286" s="187"/>
    </row>
    <row r="287" spans="1:80" s="11" customFormat="1" x14ac:dyDescent="0.2">
      <c r="A287" s="177">
        <v>3291</v>
      </c>
      <c r="B287" s="179" t="s">
        <v>203</v>
      </c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87"/>
      <c r="AB287" s="187"/>
      <c r="AC287" s="187"/>
      <c r="AD287" s="187"/>
      <c r="AE287" s="187"/>
      <c r="AF287" s="187"/>
      <c r="AG287" s="187"/>
      <c r="AH287" s="187"/>
      <c r="AI287" s="187"/>
      <c r="AJ287" s="187"/>
    </row>
    <row r="288" spans="1:80" s="11" customFormat="1" x14ac:dyDescent="0.2">
      <c r="A288" s="177">
        <v>3292</v>
      </c>
      <c r="B288" s="178" t="s">
        <v>204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87"/>
      <c r="AB288" s="187"/>
      <c r="AC288" s="187"/>
      <c r="AD288" s="187"/>
      <c r="AE288" s="187"/>
      <c r="AF288" s="187"/>
      <c r="AG288" s="187"/>
      <c r="AH288" s="187"/>
      <c r="AI288" s="187"/>
      <c r="AJ288" s="187"/>
    </row>
    <row r="289" spans="1:80" s="11" customFormat="1" x14ac:dyDescent="0.2">
      <c r="A289" s="177">
        <v>3293</v>
      </c>
      <c r="B289" s="178" t="s">
        <v>205</v>
      </c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87"/>
      <c r="AB289" s="187"/>
      <c r="AC289" s="187"/>
      <c r="AD289" s="187"/>
      <c r="AE289" s="187"/>
      <c r="AF289" s="187"/>
      <c r="AG289" s="187"/>
      <c r="AH289" s="187"/>
      <c r="AI289" s="187"/>
      <c r="AJ289" s="187"/>
    </row>
    <row r="290" spans="1:80" s="11" customFormat="1" x14ac:dyDescent="0.2">
      <c r="A290" s="177">
        <v>3294</v>
      </c>
      <c r="B290" s="178" t="s">
        <v>206</v>
      </c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87"/>
    </row>
    <row r="291" spans="1:80" s="11" customFormat="1" x14ac:dyDescent="0.2">
      <c r="A291" s="177">
        <v>3295</v>
      </c>
      <c r="B291" s="178" t="s">
        <v>207</v>
      </c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87"/>
      <c r="AB291" s="187"/>
      <c r="AC291" s="187"/>
      <c r="AD291" s="187"/>
      <c r="AE291" s="187"/>
      <c r="AF291" s="187"/>
      <c r="AG291" s="187"/>
      <c r="AH291" s="187"/>
      <c r="AI291" s="187"/>
      <c r="AJ291" s="187"/>
    </row>
    <row r="292" spans="1:80" s="11" customFormat="1" x14ac:dyDescent="0.2">
      <c r="A292" s="177">
        <v>3299</v>
      </c>
      <c r="B292" s="178" t="s">
        <v>208</v>
      </c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87"/>
      <c r="AB292" s="187"/>
      <c r="AC292" s="187"/>
      <c r="AD292" s="187"/>
      <c r="AE292" s="187"/>
      <c r="AF292" s="187"/>
      <c r="AG292" s="187"/>
      <c r="AH292" s="187"/>
      <c r="AI292" s="187"/>
      <c r="AJ292" s="187"/>
    </row>
    <row r="293" spans="1:80" s="83" customFormat="1" x14ac:dyDescent="0.2">
      <c r="A293" s="173">
        <v>34</v>
      </c>
      <c r="B293" s="174" t="s">
        <v>55</v>
      </c>
      <c r="C293" s="175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75"/>
      <c r="R293" s="175"/>
      <c r="S293" s="175"/>
      <c r="T293" s="175"/>
      <c r="U293" s="175"/>
      <c r="V293" s="175"/>
      <c r="W293" s="175"/>
      <c r="X293" s="175"/>
      <c r="Y293" s="175"/>
      <c r="Z293" s="175"/>
      <c r="AA293" s="187"/>
      <c r="AB293" s="187"/>
      <c r="AC293" s="187"/>
      <c r="AD293" s="187"/>
      <c r="AE293" s="187"/>
      <c r="AF293" s="187"/>
      <c r="AG293" s="187"/>
      <c r="AH293" s="187"/>
      <c r="AI293" s="187"/>
      <c r="AJ293" s="187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</row>
    <row r="294" spans="1:80" s="11" customFormat="1" x14ac:dyDescent="0.2">
      <c r="A294" s="177">
        <v>3431</v>
      </c>
      <c r="B294" s="179" t="s">
        <v>209</v>
      </c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87"/>
      <c r="AB294" s="187"/>
      <c r="AC294" s="187"/>
      <c r="AD294" s="187"/>
      <c r="AE294" s="187"/>
      <c r="AF294" s="187"/>
      <c r="AG294" s="187"/>
      <c r="AH294" s="187"/>
      <c r="AI294" s="187"/>
      <c r="AJ294" s="187"/>
    </row>
    <row r="295" spans="1:80" s="11" customFormat="1" ht="24" x14ac:dyDescent="0.2">
      <c r="A295" s="177">
        <v>3432</v>
      </c>
      <c r="B295" s="178" t="s">
        <v>210</v>
      </c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87"/>
      <c r="AB295" s="187"/>
      <c r="AC295" s="187"/>
      <c r="AD295" s="187"/>
      <c r="AE295" s="187"/>
      <c r="AF295" s="187"/>
      <c r="AG295" s="187"/>
      <c r="AH295" s="187"/>
      <c r="AI295" s="187"/>
      <c r="AJ295" s="187"/>
    </row>
    <row r="296" spans="1:80" s="11" customFormat="1" x14ac:dyDescent="0.2">
      <c r="A296" s="177">
        <v>3433</v>
      </c>
      <c r="B296" s="178" t="s">
        <v>211</v>
      </c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87"/>
      <c r="AB296" s="187"/>
      <c r="AC296" s="187"/>
      <c r="AD296" s="187"/>
      <c r="AE296" s="187"/>
      <c r="AF296" s="187"/>
      <c r="AG296" s="187"/>
      <c r="AH296" s="187"/>
      <c r="AI296" s="187"/>
      <c r="AJ296" s="187"/>
    </row>
    <row r="297" spans="1:80" s="83" customFormat="1" ht="24.75" customHeight="1" x14ac:dyDescent="0.2">
      <c r="A297" s="182" t="s">
        <v>72</v>
      </c>
      <c r="B297" s="183" t="s">
        <v>73</v>
      </c>
      <c r="C297" s="175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75"/>
      <c r="R297" s="175"/>
      <c r="S297" s="175"/>
      <c r="T297" s="175"/>
      <c r="U297" s="175"/>
      <c r="V297" s="175"/>
      <c r="W297" s="175"/>
      <c r="X297" s="175"/>
      <c r="Y297" s="175"/>
      <c r="Z297" s="175"/>
      <c r="AA297" s="187"/>
      <c r="AB297" s="187"/>
      <c r="AC297" s="187"/>
      <c r="AD297" s="187"/>
      <c r="AE297" s="187"/>
      <c r="AF297" s="187"/>
      <c r="AG297" s="187"/>
      <c r="AH297" s="187"/>
      <c r="AI297" s="187"/>
      <c r="AJ297" s="187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</row>
    <row r="298" spans="1:80" s="11" customFormat="1" x14ac:dyDescent="0.2">
      <c r="A298" s="177">
        <v>4221</v>
      </c>
      <c r="B298" s="178" t="s">
        <v>214</v>
      </c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87"/>
      <c r="AB298" s="187"/>
      <c r="AC298" s="187"/>
      <c r="AD298" s="187"/>
      <c r="AE298" s="187"/>
      <c r="AF298" s="187"/>
      <c r="AG298" s="187"/>
      <c r="AH298" s="187"/>
      <c r="AI298" s="187"/>
      <c r="AJ298" s="187"/>
    </row>
    <row r="299" spans="1:80" s="11" customFormat="1" x14ac:dyDescent="0.2">
      <c r="A299" s="177">
        <v>4222</v>
      </c>
      <c r="B299" s="178" t="s">
        <v>215</v>
      </c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87"/>
      <c r="AB299" s="187"/>
      <c r="AC299" s="187"/>
      <c r="AD299" s="187"/>
      <c r="AE299" s="187"/>
      <c r="AF299" s="187"/>
      <c r="AG299" s="187"/>
      <c r="AH299" s="187"/>
      <c r="AI299" s="187"/>
      <c r="AJ299" s="187"/>
    </row>
    <row r="300" spans="1:80" s="11" customFormat="1" x14ac:dyDescent="0.2">
      <c r="A300" s="177">
        <v>4223</v>
      </c>
      <c r="B300" s="178" t="s">
        <v>216</v>
      </c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7"/>
    </row>
    <row r="301" spans="1:80" s="11" customFormat="1" x14ac:dyDescent="0.2">
      <c r="A301" s="177">
        <v>4224</v>
      </c>
      <c r="B301" s="178" t="s">
        <v>217</v>
      </c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87"/>
      <c r="AB301" s="187"/>
      <c r="AC301" s="187"/>
      <c r="AD301" s="187"/>
      <c r="AE301" s="187"/>
      <c r="AF301" s="187"/>
      <c r="AG301" s="187"/>
      <c r="AH301" s="187"/>
      <c r="AI301" s="187"/>
      <c r="AJ301" s="187"/>
    </row>
    <row r="302" spans="1:80" s="11" customFormat="1" x14ac:dyDescent="0.2">
      <c r="A302" s="177">
        <v>4225</v>
      </c>
      <c r="B302" s="178" t="s">
        <v>218</v>
      </c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</row>
    <row r="303" spans="1:80" s="11" customFormat="1" x14ac:dyDescent="0.2">
      <c r="A303" s="177">
        <v>4226</v>
      </c>
      <c r="B303" s="178" t="s">
        <v>219</v>
      </c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87"/>
      <c r="AB303" s="187"/>
      <c r="AC303" s="187"/>
      <c r="AD303" s="187"/>
      <c r="AE303" s="187"/>
      <c r="AF303" s="187"/>
      <c r="AG303" s="187"/>
      <c r="AH303" s="187"/>
      <c r="AI303" s="187"/>
      <c r="AJ303" s="187"/>
    </row>
    <row r="304" spans="1:80" s="11" customFormat="1" x14ac:dyDescent="0.2">
      <c r="A304" s="177">
        <v>4227</v>
      </c>
      <c r="B304" s="179" t="s">
        <v>220</v>
      </c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87"/>
      <c r="AB304" s="187"/>
      <c r="AC304" s="187"/>
      <c r="AD304" s="187"/>
      <c r="AE304" s="187"/>
      <c r="AF304" s="187"/>
      <c r="AG304" s="187"/>
      <c r="AH304" s="187"/>
      <c r="AI304" s="187"/>
      <c r="AJ304" s="187"/>
    </row>
    <row r="305" spans="1:80" s="11" customFormat="1" x14ac:dyDescent="0.2">
      <c r="A305" s="177">
        <v>4231</v>
      </c>
      <c r="B305" s="178" t="s">
        <v>221</v>
      </c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87"/>
      <c r="AB305" s="187"/>
      <c r="AC305" s="187"/>
      <c r="AD305" s="187"/>
      <c r="AE305" s="187"/>
      <c r="AF305" s="187"/>
      <c r="AG305" s="187"/>
      <c r="AH305" s="187"/>
      <c r="AI305" s="187"/>
      <c r="AJ305" s="187"/>
    </row>
    <row r="306" spans="1:80" s="11" customFormat="1" x14ac:dyDescent="0.2">
      <c r="A306" s="177">
        <v>4241</v>
      </c>
      <c r="B306" s="178" t="s">
        <v>222</v>
      </c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87"/>
      <c r="AB306" s="187"/>
      <c r="AC306" s="187"/>
      <c r="AD306" s="187"/>
      <c r="AE306" s="187"/>
      <c r="AF306" s="187"/>
      <c r="AG306" s="187"/>
      <c r="AH306" s="187"/>
      <c r="AI306" s="187"/>
      <c r="AJ306" s="187"/>
    </row>
    <row r="307" spans="1:80" s="83" customFormat="1" ht="24" x14ac:dyDescent="0.2">
      <c r="A307" s="182" t="s">
        <v>91</v>
      </c>
      <c r="B307" s="183" t="s">
        <v>233</v>
      </c>
      <c r="C307" s="175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75"/>
      <c r="R307" s="175"/>
      <c r="S307" s="175"/>
      <c r="T307" s="175"/>
      <c r="U307" s="175"/>
      <c r="V307" s="175"/>
      <c r="W307" s="175"/>
      <c r="X307" s="175"/>
      <c r="Y307" s="175"/>
      <c r="Z307" s="175"/>
      <c r="AA307" s="187"/>
      <c r="AB307" s="187"/>
      <c r="AC307" s="187"/>
      <c r="AD307" s="187"/>
      <c r="AE307" s="187"/>
      <c r="AF307" s="187"/>
      <c r="AG307" s="187"/>
      <c r="AH307" s="187"/>
      <c r="AI307" s="187"/>
      <c r="AJ307" s="187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</row>
    <row r="308" spans="1:80" s="11" customFormat="1" ht="24" x14ac:dyDescent="0.2">
      <c r="A308" s="177">
        <v>4511</v>
      </c>
      <c r="B308" s="178" t="s">
        <v>42</v>
      </c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87"/>
      <c r="AB308" s="187"/>
      <c r="AC308" s="187"/>
      <c r="AD308" s="187"/>
      <c r="AE308" s="187"/>
      <c r="AF308" s="187"/>
      <c r="AG308" s="187"/>
      <c r="AH308" s="187"/>
      <c r="AI308" s="187"/>
      <c r="AJ308" s="187"/>
    </row>
    <row r="309" spans="1:80" s="11" customFormat="1" x14ac:dyDescent="0.2">
      <c r="A309" s="169" t="s">
        <v>174</v>
      </c>
      <c r="B309" s="181" t="s">
        <v>236</v>
      </c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87"/>
      <c r="AB309" s="187"/>
      <c r="AC309" s="187"/>
      <c r="AD309" s="187"/>
      <c r="AE309" s="187"/>
      <c r="AF309" s="187"/>
      <c r="AG309" s="187"/>
      <c r="AH309" s="187"/>
      <c r="AI309" s="187"/>
      <c r="AJ309" s="187"/>
    </row>
    <row r="310" spans="1:80" s="11" customFormat="1" x14ac:dyDescent="0.2">
      <c r="A310" s="162">
        <v>3</v>
      </c>
      <c r="B310" s="172" t="s">
        <v>176</v>
      </c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87"/>
      <c r="AB310" s="187"/>
      <c r="AC310" s="187"/>
      <c r="AD310" s="187"/>
      <c r="AE310" s="187"/>
      <c r="AF310" s="187"/>
      <c r="AG310" s="187"/>
      <c r="AH310" s="187"/>
      <c r="AI310" s="187"/>
      <c r="AJ310" s="187"/>
    </row>
    <row r="311" spans="1:80" s="83" customFormat="1" x14ac:dyDescent="0.2">
      <c r="A311" s="173">
        <v>31</v>
      </c>
      <c r="B311" s="174" t="s">
        <v>21</v>
      </c>
      <c r="C311" s="175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75"/>
      <c r="R311" s="175"/>
      <c r="S311" s="175"/>
      <c r="T311" s="175"/>
      <c r="U311" s="175"/>
      <c r="V311" s="175"/>
      <c r="W311" s="175"/>
      <c r="X311" s="175"/>
      <c r="Y311" s="175"/>
      <c r="Z311" s="175"/>
      <c r="AA311" s="187"/>
      <c r="AB311" s="187"/>
      <c r="AC311" s="187"/>
      <c r="AD311" s="187"/>
      <c r="AE311" s="187"/>
      <c r="AF311" s="187"/>
      <c r="AG311" s="187"/>
      <c r="AH311" s="187"/>
      <c r="AI311" s="187"/>
      <c r="AJ311" s="187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</row>
    <row r="312" spans="1:80" x14ac:dyDescent="0.2">
      <c r="A312" s="176">
        <v>3111</v>
      </c>
      <c r="B312" s="163" t="s">
        <v>177</v>
      </c>
      <c r="C312" s="166"/>
      <c r="D312" s="164"/>
      <c r="E312" s="164"/>
      <c r="F312" s="164"/>
      <c r="G312" s="164"/>
      <c r="H312" s="164"/>
      <c r="I312" s="164"/>
      <c r="J312" s="164"/>
      <c r="K312" s="166"/>
      <c r="L312" s="164"/>
      <c r="M312" s="164"/>
      <c r="N312" s="164"/>
      <c r="O312" s="164"/>
      <c r="P312" s="164"/>
      <c r="Q312" s="164"/>
      <c r="R312" s="164"/>
      <c r="S312" s="166"/>
      <c r="T312" s="164"/>
      <c r="U312" s="164"/>
      <c r="V312" s="164"/>
      <c r="W312" s="164"/>
      <c r="X312" s="164"/>
      <c r="Y312" s="164"/>
      <c r="Z312" s="164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  <c r="BV312" s="160"/>
      <c r="BW312" s="160"/>
      <c r="BX312" s="160"/>
      <c r="BY312" s="160"/>
      <c r="BZ312" s="160"/>
      <c r="CA312" s="160"/>
      <c r="CB312" s="160"/>
    </row>
    <row r="313" spans="1:80" x14ac:dyDescent="0.2">
      <c r="A313" s="176">
        <v>3113</v>
      </c>
      <c r="B313" s="163" t="s">
        <v>178</v>
      </c>
      <c r="C313" s="166"/>
      <c r="D313" s="164"/>
      <c r="E313" s="164"/>
      <c r="F313" s="164"/>
      <c r="G313" s="164"/>
      <c r="H313" s="164"/>
      <c r="I313" s="164"/>
      <c r="J313" s="164"/>
      <c r="K313" s="166"/>
      <c r="L313" s="164"/>
      <c r="M313" s="164"/>
      <c r="N313" s="164"/>
      <c r="O313" s="164"/>
      <c r="P313" s="164"/>
      <c r="Q313" s="164"/>
      <c r="R313" s="164"/>
      <c r="S313" s="166"/>
      <c r="T313" s="164"/>
      <c r="U313" s="164"/>
      <c r="V313" s="164"/>
      <c r="W313" s="164"/>
      <c r="X313" s="164"/>
      <c r="Y313" s="164"/>
      <c r="Z313" s="164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  <c r="BU313" s="160"/>
      <c r="BV313" s="160"/>
      <c r="BW313" s="160"/>
      <c r="BX313" s="160"/>
      <c r="BY313" s="160"/>
      <c r="BZ313" s="160"/>
      <c r="CA313" s="160"/>
      <c r="CB313" s="160"/>
    </row>
    <row r="314" spans="1:80" x14ac:dyDescent="0.2">
      <c r="A314" s="176">
        <v>3114</v>
      </c>
      <c r="B314" s="163" t="s">
        <v>179</v>
      </c>
      <c r="C314" s="166"/>
      <c r="D314" s="164"/>
      <c r="E314" s="164"/>
      <c r="F314" s="164"/>
      <c r="G314" s="164"/>
      <c r="H314" s="164"/>
      <c r="I314" s="164"/>
      <c r="J314" s="164"/>
      <c r="K314" s="166"/>
      <c r="L314" s="164"/>
      <c r="M314" s="164"/>
      <c r="N314" s="164"/>
      <c r="O314" s="164"/>
      <c r="P314" s="164"/>
      <c r="Q314" s="164"/>
      <c r="R314" s="164"/>
      <c r="S314" s="166"/>
      <c r="T314" s="164"/>
      <c r="U314" s="164"/>
      <c r="V314" s="164"/>
      <c r="W314" s="164"/>
      <c r="X314" s="164"/>
      <c r="Y314" s="164"/>
      <c r="Z314" s="164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  <c r="BV314" s="160"/>
      <c r="BW314" s="160"/>
      <c r="BX314" s="160"/>
      <c r="BY314" s="160"/>
      <c r="BZ314" s="160"/>
      <c r="CA314" s="160"/>
      <c r="CB314" s="160"/>
    </row>
    <row r="315" spans="1:80" x14ac:dyDescent="0.2">
      <c r="A315" s="176">
        <v>3121</v>
      </c>
      <c r="B315" s="163" t="s">
        <v>23</v>
      </c>
      <c r="C315" s="166"/>
      <c r="D315" s="164"/>
      <c r="E315" s="164"/>
      <c r="F315" s="164"/>
      <c r="G315" s="164"/>
      <c r="H315" s="164"/>
      <c r="I315" s="164"/>
      <c r="J315" s="164"/>
      <c r="K315" s="166"/>
      <c r="L315" s="164"/>
      <c r="M315" s="164"/>
      <c r="N315" s="164"/>
      <c r="O315" s="164"/>
      <c r="P315" s="164"/>
      <c r="Q315" s="164"/>
      <c r="R315" s="164"/>
      <c r="S315" s="166"/>
      <c r="T315" s="164"/>
      <c r="U315" s="164"/>
      <c r="V315" s="164"/>
      <c r="W315" s="164"/>
      <c r="X315" s="164"/>
      <c r="Y315" s="164"/>
      <c r="Z315" s="164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0"/>
      <c r="BN315" s="160"/>
      <c r="BO315" s="160"/>
      <c r="BP315" s="160"/>
      <c r="BQ315" s="160"/>
      <c r="BR315" s="160"/>
      <c r="BS315" s="160"/>
      <c r="BT315" s="160"/>
      <c r="BU315" s="160"/>
      <c r="BV315" s="160"/>
      <c r="BW315" s="160"/>
      <c r="BX315" s="160"/>
      <c r="BY315" s="160"/>
      <c r="BZ315" s="160"/>
      <c r="CA315" s="160"/>
      <c r="CB315" s="160"/>
    </row>
    <row r="316" spans="1:80" x14ac:dyDescent="0.2">
      <c r="A316" s="176">
        <v>3131</v>
      </c>
      <c r="B316" s="163" t="s">
        <v>180</v>
      </c>
      <c r="C316" s="166"/>
      <c r="D316" s="164"/>
      <c r="E316" s="164"/>
      <c r="F316" s="164"/>
      <c r="G316" s="164"/>
      <c r="H316" s="164"/>
      <c r="I316" s="164"/>
      <c r="J316" s="164"/>
      <c r="K316" s="166"/>
      <c r="L316" s="164"/>
      <c r="M316" s="164"/>
      <c r="N316" s="164"/>
      <c r="O316" s="164"/>
      <c r="P316" s="164"/>
      <c r="Q316" s="164"/>
      <c r="R316" s="164"/>
      <c r="S316" s="166"/>
      <c r="T316" s="164"/>
      <c r="U316" s="164"/>
      <c r="V316" s="164"/>
      <c r="W316" s="164"/>
      <c r="X316" s="164"/>
      <c r="Y316" s="164"/>
      <c r="Z316" s="164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0"/>
      <c r="BO316" s="160"/>
      <c r="BP316" s="160"/>
      <c r="BQ316" s="160"/>
      <c r="BR316" s="160"/>
      <c r="BS316" s="160"/>
      <c r="BT316" s="160"/>
      <c r="BU316" s="160"/>
      <c r="BV316" s="160"/>
      <c r="BW316" s="160"/>
      <c r="BX316" s="160"/>
      <c r="BY316" s="160"/>
      <c r="BZ316" s="160"/>
      <c r="CA316" s="160"/>
      <c r="CB316" s="160"/>
    </row>
    <row r="317" spans="1:80" ht="25.5" x14ac:dyDescent="0.2">
      <c r="A317" s="176">
        <v>3132</v>
      </c>
      <c r="B317" s="163" t="s">
        <v>181</v>
      </c>
      <c r="C317" s="166"/>
      <c r="D317" s="164"/>
      <c r="E317" s="164"/>
      <c r="F317" s="164"/>
      <c r="G317" s="164"/>
      <c r="H317" s="164"/>
      <c r="I317" s="164"/>
      <c r="J317" s="164"/>
      <c r="K317" s="166"/>
      <c r="L317" s="164"/>
      <c r="M317" s="164"/>
      <c r="N317" s="164"/>
      <c r="O317" s="164"/>
      <c r="P317" s="164"/>
      <c r="Q317" s="164"/>
      <c r="R317" s="164"/>
      <c r="S317" s="166"/>
      <c r="T317" s="164"/>
      <c r="U317" s="164"/>
      <c r="V317" s="164"/>
      <c r="W317" s="164"/>
      <c r="X317" s="164"/>
      <c r="Y317" s="164"/>
      <c r="Z317" s="164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/>
      <c r="BU317" s="160"/>
      <c r="BV317" s="160"/>
      <c r="BW317" s="160"/>
      <c r="BX317" s="160"/>
      <c r="BY317" s="160"/>
      <c r="BZ317" s="160"/>
      <c r="CA317" s="160"/>
      <c r="CB317" s="160"/>
    </row>
    <row r="318" spans="1:80" ht="24" x14ac:dyDescent="0.2">
      <c r="A318" s="177">
        <v>3133</v>
      </c>
      <c r="B318" s="178" t="s">
        <v>182</v>
      </c>
      <c r="C318" s="166"/>
      <c r="D318" s="164"/>
      <c r="E318" s="164"/>
      <c r="F318" s="164"/>
      <c r="G318" s="164"/>
      <c r="H318" s="164"/>
      <c r="I318" s="164"/>
      <c r="J318" s="164"/>
      <c r="K318" s="166"/>
      <c r="L318" s="164"/>
      <c r="M318" s="164"/>
      <c r="N318" s="164"/>
      <c r="O318" s="164"/>
      <c r="P318" s="164"/>
      <c r="Q318" s="164"/>
      <c r="R318" s="164"/>
      <c r="S318" s="166"/>
      <c r="T318" s="164"/>
      <c r="U318" s="164"/>
      <c r="V318" s="164"/>
      <c r="W318" s="164"/>
      <c r="X318" s="164"/>
      <c r="Y318" s="164"/>
      <c r="Z318" s="164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160"/>
      <c r="BW318" s="160"/>
      <c r="BX318" s="160"/>
      <c r="BY318" s="160"/>
      <c r="BZ318" s="160"/>
      <c r="CA318" s="160"/>
      <c r="CB318" s="160"/>
    </row>
    <row r="319" spans="1:80" s="83" customFormat="1" x14ac:dyDescent="0.2">
      <c r="A319" s="173">
        <v>32</v>
      </c>
      <c r="B319" s="174" t="s">
        <v>25</v>
      </c>
      <c r="C319" s="175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5"/>
      <c r="Z319" s="175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</row>
    <row r="320" spans="1:80" s="11" customFormat="1" x14ac:dyDescent="0.2">
      <c r="A320" s="177">
        <v>3211</v>
      </c>
      <c r="B320" s="178" t="s">
        <v>183</v>
      </c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</row>
    <row r="321" spans="1:80" s="11" customFormat="1" ht="24" x14ac:dyDescent="0.2">
      <c r="A321" s="177">
        <v>3212</v>
      </c>
      <c r="B321" s="178" t="s">
        <v>184</v>
      </c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87"/>
      <c r="AB321" s="187"/>
      <c r="AC321" s="187"/>
      <c r="AD321" s="187"/>
      <c r="AE321" s="187"/>
      <c r="AF321" s="187"/>
      <c r="AG321" s="187"/>
      <c r="AH321" s="187"/>
      <c r="AI321" s="187"/>
      <c r="AJ321" s="187"/>
    </row>
    <row r="322" spans="1:80" s="11" customFormat="1" x14ac:dyDescent="0.2">
      <c r="A322" s="177">
        <v>3213</v>
      </c>
      <c r="B322" s="178" t="s">
        <v>185</v>
      </c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87"/>
      <c r="AB322" s="187"/>
      <c r="AC322" s="187"/>
      <c r="AD322" s="187"/>
      <c r="AE322" s="187"/>
      <c r="AF322" s="187"/>
      <c r="AG322" s="187"/>
      <c r="AH322" s="187"/>
      <c r="AI322" s="187"/>
      <c r="AJ322" s="187"/>
    </row>
    <row r="323" spans="1:80" s="11" customFormat="1" x14ac:dyDescent="0.2">
      <c r="A323" s="177">
        <v>3214</v>
      </c>
      <c r="B323" s="178" t="s">
        <v>186</v>
      </c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87"/>
      <c r="AB323" s="187"/>
      <c r="AC323" s="187"/>
      <c r="AD323" s="187"/>
      <c r="AE323" s="187"/>
      <c r="AF323" s="187"/>
      <c r="AG323" s="187"/>
      <c r="AH323" s="187"/>
      <c r="AI323" s="187"/>
      <c r="AJ323" s="187"/>
    </row>
    <row r="324" spans="1:80" s="11" customFormat="1" ht="24" x14ac:dyDescent="0.2">
      <c r="A324" s="177">
        <v>3221</v>
      </c>
      <c r="B324" s="178" t="s">
        <v>187</v>
      </c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87"/>
      <c r="AB324" s="187"/>
      <c r="AC324" s="187"/>
      <c r="AD324" s="187"/>
      <c r="AE324" s="187"/>
      <c r="AF324" s="187"/>
      <c r="AG324" s="187"/>
      <c r="AH324" s="187"/>
      <c r="AI324" s="187"/>
      <c r="AJ324" s="187"/>
    </row>
    <row r="325" spans="1:80" s="11" customFormat="1" x14ac:dyDescent="0.2">
      <c r="A325" s="177">
        <v>3222</v>
      </c>
      <c r="B325" s="178" t="s">
        <v>188</v>
      </c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87"/>
      <c r="AB325" s="187"/>
      <c r="AC325" s="187"/>
      <c r="AD325" s="187"/>
      <c r="AE325" s="187"/>
      <c r="AF325" s="187"/>
      <c r="AG325" s="187"/>
      <c r="AH325" s="187"/>
      <c r="AI325" s="187"/>
      <c r="AJ325" s="187"/>
    </row>
    <row r="326" spans="1:80" s="11" customFormat="1" x14ac:dyDescent="0.2">
      <c r="A326" s="177">
        <v>3223</v>
      </c>
      <c r="B326" s="178" t="s">
        <v>189</v>
      </c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87"/>
      <c r="AB326" s="187"/>
      <c r="AC326" s="187"/>
      <c r="AD326" s="187"/>
      <c r="AE326" s="187"/>
      <c r="AF326" s="187"/>
      <c r="AG326" s="187"/>
      <c r="AH326" s="187"/>
      <c r="AI326" s="187"/>
      <c r="AJ326" s="187"/>
    </row>
    <row r="327" spans="1:80" s="11" customFormat="1" ht="24" x14ac:dyDescent="0.2">
      <c r="A327" s="177">
        <v>3224</v>
      </c>
      <c r="B327" s="178" t="s">
        <v>190</v>
      </c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87"/>
      <c r="AB327" s="187"/>
      <c r="AC327" s="187"/>
      <c r="AD327" s="187"/>
      <c r="AE327" s="187"/>
      <c r="AF327" s="187"/>
      <c r="AG327" s="187"/>
      <c r="AH327" s="187"/>
      <c r="AI327" s="187"/>
      <c r="AJ327" s="187"/>
    </row>
    <row r="328" spans="1:80" x14ac:dyDescent="0.2">
      <c r="A328" s="177">
        <v>3225</v>
      </c>
      <c r="B328" s="178" t="s">
        <v>191</v>
      </c>
      <c r="C328" s="166"/>
      <c r="D328" s="164"/>
      <c r="E328" s="164"/>
      <c r="F328" s="164"/>
      <c r="G328" s="164"/>
      <c r="H328" s="164"/>
      <c r="I328" s="164"/>
      <c r="J328" s="164"/>
      <c r="K328" s="166"/>
      <c r="L328" s="164"/>
      <c r="M328" s="164"/>
      <c r="N328" s="164"/>
      <c r="O328" s="164"/>
      <c r="P328" s="164"/>
      <c r="Q328" s="164"/>
      <c r="R328" s="164"/>
      <c r="S328" s="166"/>
      <c r="T328" s="164"/>
      <c r="U328" s="164"/>
      <c r="V328" s="164"/>
      <c r="W328" s="164"/>
      <c r="X328" s="164"/>
      <c r="Y328" s="164"/>
      <c r="Z328" s="164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  <c r="BJ328" s="160"/>
      <c r="BK328" s="160"/>
      <c r="BL328" s="160"/>
      <c r="BM328" s="160"/>
      <c r="BN328" s="160"/>
      <c r="BO328" s="160"/>
      <c r="BP328" s="160"/>
      <c r="BQ328" s="160"/>
      <c r="BR328" s="160"/>
      <c r="BS328" s="160"/>
      <c r="BT328" s="160"/>
      <c r="BU328" s="160"/>
      <c r="BV328" s="160"/>
      <c r="BW328" s="160"/>
      <c r="BX328" s="160"/>
      <c r="BY328" s="160"/>
      <c r="BZ328" s="160"/>
      <c r="CA328" s="160"/>
      <c r="CB328" s="160"/>
    </row>
    <row r="329" spans="1:80" x14ac:dyDescent="0.2">
      <c r="A329" s="177">
        <v>3226</v>
      </c>
      <c r="B329" s="178" t="s">
        <v>192</v>
      </c>
      <c r="C329" s="166"/>
      <c r="D329" s="164"/>
      <c r="E329" s="164"/>
      <c r="F329" s="164"/>
      <c r="G329" s="164"/>
      <c r="H329" s="164"/>
      <c r="I329" s="164"/>
      <c r="J329" s="164"/>
      <c r="K329" s="166"/>
      <c r="L329" s="164"/>
      <c r="M329" s="164"/>
      <c r="N329" s="164"/>
      <c r="O329" s="164"/>
      <c r="P329" s="164"/>
      <c r="Q329" s="164"/>
      <c r="R329" s="164"/>
      <c r="S329" s="166"/>
      <c r="T329" s="164"/>
      <c r="U329" s="164"/>
      <c r="V329" s="164"/>
      <c r="W329" s="164"/>
      <c r="X329" s="164"/>
      <c r="Y329" s="164"/>
      <c r="Z329" s="164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  <c r="BJ329" s="160"/>
      <c r="BK329" s="160"/>
      <c r="BL329" s="160"/>
      <c r="BM329" s="160"/>
      <c r="BN329" s="160"/>
      <c r="BO329" s="160"/>
      <c r="BP329" s="160"/>
      <c r="BQ329" s="160"/>
      <c r="BR329" s="160"/>
      <c r="BS329" s="160"/>
      <c r="BT329" s="160"/>
      <c r="BU329" s="160"/>
      <c r="BV329" s="160"/>
      <c r="BW329" s="160"/>
      <c r="BX329" s="160"/>
      <c r="BY329" s="160"/>
      <c r="BZ329" s="160"/>
      <c r="CA329" s="160"/>
      <c r="CB329" s="160"/>
    </row>
    <row r="330" spans="1:80" x14ac:dyDescent="0.2">
      <c r="A330" s="177">
        <v>3227</v>
      </c>
      <c r="B330" s="178" t="s">
        <v>193</v>
      </c>
      <c r="C330" s="166"/>
      <c r="D330" s="164"/>
      <c r="E330" s="164"/>
      <c r="F330" s="164"/>
      <c r="G330" s="164"/>
      <c r="H330" s="164"/>
      <c r="I330" s="164"/>
      <c r="J330" s="164"/>
      <c r="K330" s="166"/>
      <c r="L330" s="164"/>
      <c r="M330" s="164"/>
      <c r="N330" s="164"/>
      <c r="O330" s="164"/>
      <c r="P330" s="164"/>
      <c r="Q330" s="164"/>
      <c r="R330" s="164"/>
      <c r="S330" s="166"/>
      <c r="T330" s="164"/>
      <c r="U330" s="164"/>
      <c r="V330" s="164"/>
      <c r="W330" s="164"/>
      <c r="X330" s="164"/>
      <c r="Y330" s="164"/>
      <c r="Z330" s="164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  <c r="BJ330" s="160"/>
      <c r="BK330" s="160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  <c r="BV330" s="160"/>
      <c r="BW330" s="160"/>
      <c r="BX330" s="160"/>
      <c r="BY330" s="160"/>
      <c r="BZ330" s="160"/>
      <c r="CA330" s="160"/>
      <c r="CB330" s="160"/>
    </row>
    <row r="331" spans="1:80" s="11" customFormat="1" x14ac:dyDescent="0.2">
      <c r="A331" s="177">
        <v>3231</v>
      </c>
      <c r="B331" s="178" t="s">
        <v>194</v>
      </c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87"/>
      <c r="AB331" s="187"/>
      <c r="AC331" s="187"/>
      <c r="AD331" s="187"/>
      <c r="AE331" s="187"/>
      <c r="AF331" s="187"/>
      <c r="AG331" s="187"/>
      <c r="AH331" s="187"/>
      <c r="AI331" s="187"/>
      <c r="AJ331" s="187"/>
    </row>
    <row r="332" spans="1:80" s="11" customFormat="1" ht="24" x14ac:dyDescent="0.2">
      <c r="A332" s="177">
        <v>3232</v>
      </c>
      <c r="B332" s="178" t="s">
        <v>195</v>
      </c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87"/>
      <c r="AB332" s="187"/>
      <c r="AC332" s="187"/>
      <c r="AD332" s="187"/>
      <c r="AE332" s="187"/>
      <c r="AF332" s="187"/>
      <c r="AG332" s="187"/>
      <c r="AH332" s="187"/>
      <c r="AI332" s="187"/>
      <c r="AJ332" s="187"/>
    </row>
    <row r="333" spans="1:80" s="11" customFormat="1" x14ac:dyDescent="0.2">
      <c r="A333" s="177">
        <v>3233</v>
      </c>
      <c r="B333" s="178" t="s">
        <v>196</v>
      </c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87"/>
      <c r="AB333" s="187"/>
      <c r="AC333" s="187"/>
      <c r="AD333" s="187"/>
      <c r="AE333" s="187"/>
      <c r="AF333" s="187"/>
      <c r="AG333" s="187"/>
      <c r="AH333" s="187"/>
      <c r="AI333" s="187"/>
      <c r="AJ333" s="187"/>
    </row>
    <row r="334" spans="1:80" s="11" customFormat="1" x14ac:dyDescent="0.2">
      <c r="A334" s="177">
        <v>3234</v>
      </c>
      <c r="B334" s="178" t="s">
        <v>197</v>
      </c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87"/>
      <c r="AB334" s="187"/>
      <c r="AC334" s="187"/>
      <c r="AD334" s="187"/>
      <c r="AE334" s="187"/>
      <c r="AF334" s="187"/>
      <c r="AG334" s="187"/>
      <c r="AH334" s="187"/>
      <c r="AI334" s="187"/>
      <c r="AJ334" s="187"/>
    </row>
    <row r="335" spans="1:80" s="11" customFormat="1" x14ac:dyDescent="0.2">
      <c r="A335" s="177">
        <v>3235</v>
      </c>
      <c r="B335" s="178" t="s">
        <v>198</v>
      </c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87"/>
      <c r="AB335" s="187"/>
      <c r="AC335" s="187"/>
      <c r="AD335" s="187"/>
      <c r="AE335" s="187"/>
      <c r="AF335" s="187"/>
      <c r="AG335" s="187"/>
      <c r="AH335" s="187"/>
      <c r="AI335" s="187"/>
      <c r="AJ335" s="187"/>
    </row>
    <row r="336" spans="1:80" s="11" customFormat="1" x14ac:dyDescent="0.2">
      <c r="A336" s="177">
        <v>3236</v>
      </c>
      <c r="B336" s="178" t="s">
        <v>199</v>
      </c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87"/>
      <c r="AB336" s="187"/>
      <c r="AC336" s="187"/>
      <c r="AD336" s="187"/>
      <c r="AE336" s="187"/>
      <c r="AF336" s="187"/>
      <c r="AG336" s="187"/>
      <c r="AH336" s="187"/>
      <c r="AI336" s="187"/>
      <c r="AJ336" s="187"/>
    </row>
    <row r="337" spans="1:80" s="11" customFormat="1" x14ac:dyDescent="0.2">
      <c r="A337" s="177">
        <v>3237</v>
      </c>
      <c r="B337" s="178" t="s">
        <v>200</v>
      </c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87"/>
      <c r="AB337" s="187"/>
      <c r="AC337" s="187"/>
      <c r="AD337" s="187"/>
      <c r="AE337" s="187"/>
      <c r="AF337" s="187"/>
      <c r="AG337" s="187"/>
      <c r="AH337" s="187"/>
      <c r="AI337" s="187"/>
      <c r="AJ337" s="187"/>
    </row>
    <row r="338" spans="1:80" s="11" customFormat="1" x14ac:dyDescent="0.2">
      <c r="A338" s="177">
        <v>3238</v>
      </c>
      <c r="B338" s="178" t="s">
        <v>201</v>
      </c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87"/>
      <c r="AB338" s="187"/>
      <c r="AC338" s="187"/>
      <c r="AD338" s="187"/>
      <c r="AE338" s="187"/>
      <c r="AF338" s="187"/>
      <c r="AG338" s="187"/>
      <c r="AH338" s="187"/>
      <c r="AI338" s="187"/>
      <c r="AJ338" s="187"/>
    </row>
    <row r="339" spans="1:80" x14ac:dyDescent="0.2">
      <c r="A339" s="177">
        <v>3239</v>
      </c>
      <c r="B339" s="178" t="s">
        <v>202</v>
      </c>
      <c r="C339" s="166"/>
      <c r="D339" s="164"/>
      <c r="E339" s="164"/>
      <c r="F339" s="164"/>
      <c r="G339" s="164"/>
      <c r="H339" s="164"/>
      <c r="I339" s="164"/>
      <c r="J339" s="164"/>
      <c r="K339" s="166"/>
      <c r="L339" s="164"/>
      <c r="M339" s="164"/>
      <c r="N339" s="164"/>
      <c r="O339" s="164"/>
      <c r="P339" s="164"/>
      <c r="Q339" s="164"/>
      <c r="R339" s="164"/>
      <c r="S339" s="166"/>
      <c r="T339" s="164"/>
      <c r="U339" s="164"/>
      <c r="V339" s="164"/>
      <c r="W339" s="164"/>
      <c r="X339" s="164"/>
      <c r="Y339" s="164"/>
      <c r="Z339" s="164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  <c r="BI339" s="160"/>
      <c r="BJ339" s="160"/>
      <c r="BK339" s="160"/>
      <c r="BL339" s="160"/>
      <c r="BM339" s="160"/>
      <c r="BN339" s="160"/>
      <c r="BO339" s="160"/>
      <c r="BP339" s="160"/>
      <c r="BQ339" s="160"/>
      <c r="BR339" s="160"/>
      <c r="BS339" s="160"/>
      <c r="BT339" s="160"/>
      <c r="BU339" s="160"/>
      <c r="BV339" s="160"/>
      <c r="BW339" s="160"/>
      <c r="BX339" s="160"/>
      <c r="BY339" s="160"/>
      <c r="BZ339" s="160"/>
      <c r="CA339" s="160"/>
      <c r="CB339" s="160"/>
    </row>
    <row r="340" spans="1:80" s="11" customFormat="1" ht="24" x14ac:dyDescent="0.2">
      <c r="A340" s="177">
        <v>3241</v>
      </c>
      <c r="B340" s="178" t="s">
        <v>52</v>
      </c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87"/>
      <c r="AB340" s="187"/>
      <c r="AC340" s="187"/>
      <c r="AD340" s="187"/>
      <c r="AE340" s="187"/>
      <c r="AF340" s="187"/>
      <c r="AG340" s="187"/>
      <c r="AH340" s="187"/>
      <c r="AI340" s="187"/>
      <c r="AJ340" s="187"/>
    </row>
    <row r="341" spans="1:80" s="11" customFormat="1" x14ac:dyDescent="0.2">
      <c r="A341" s="177">
        <v>3291</v>
      </c>
      <c r="B341" s="179" t="s">
        <v>203</v>
      </c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87"/>
      <c r="AB341" s="187"/>
      <c r="AC341" s="187"/>
      <c r="AD341" s="187"/>
      <c r="AE341" s="187"/>
      <c r="AF341" s="187"/>
      <c r="AG341" s="187"/>
      <c r="AH341" s="187"/>
      <c r="AI341" s="187"/>
      <c r="AJ341" s="187"/>
    </row>
    <row r="342" spans="1:80" s="11" customFormat="1" x14ac:dyDescent="0.2">
      <c r="A342" s="177">
        <v>3292</v>
      </c>
      <c r="B342" s="178" t="s">
        <v>204</v>
      </c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87"/>
      <c r="AB342" s="187"/>
      <c r="AC342" s="187"/>
      <c r="AD342" s="187"/>
      <c r="AE342" s="187"/>
      <c r="AF342" s="187"/>
      <c r="AG342" s="187"/>
      <c r="AH342" s="187"/>
      <c r="AI342" s="187"/>
      <c r="AJ342" s="187"/>
    </row>
    <row r="343" spans="1:80" s="11" customFormat="1" x14ac:dyDescent="0.2">
      <c r="A343" s="177">
        <v>3293</v>
      </c>
      <c r="B343" s="178" t="s">
        <v>205</v>
      </c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87"/>
      <c r="AB343" s="187"/>
      <c r="AC343" s="187"/>
      <c r="AD343" s="187"/>
      <c r="AE343" s="187"/>
      <c r="AF343" s="187"/>
      <c r="AG343" s="187"/>
      <c r="AH343" s="187"/>
      <c r="AI343" s="187"/>
      <c r="AJ343" s="187"/>
    </row>
    <row r="344" spans="1:80" s="11" customFormat="1" x14ac:dyDescent="0.2">
      <c r="A344" s="177">
        <v>3294</v>
      </c>
      <c r="B344" s="178" t="s">
        <v>206</v>
      </c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</row>
    <row r="345" spans="1:80" s="11" customFormat="1" x14ac:dyDescent="0.2">
      <c r="A345" s="177">
        <v>3295</v>
      </c>
      <c r="B345" s="178" t="s">
        <v>207</v>
      </c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</row>
    <row r="346" spans="1:80" s="11" customFormat="1" x14ac:dyDescent="0.2">
      <c r="A346" s="177">
        <v>3299</v>
      </c>
      <c r="B346" s="178" t="s">
        <v>208</v>
      </c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87"/>
      <c r="AB346" s="187"/>
      <c r="AC346" s="187"/>
      <c r="AD346" s="187"/>
      <c r="AE346" s="187"/>
      <c r="AF346" s="187"/>
      <c r="AG346" s="187"/>
      <c r="AH346" s="187"/>
      <c r="AI346" s="187"/>
      <c r="AJ346" s="187"/>
    </row>
    <row r="347" spans="1:80" s="83" customFormat="1" x14ac:dyDescent="0.2">
      <c r="A347" s="173">
        <v>34</v>
      </c>
      <c r="B347" s="174" t="s">
        <v>55</v>
      </c>
      <c r="C347" s="175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87"/>
      <c r="AB347" s="187"/>
      <c r="AC347" s="187"/>
      <c r="AD347" s="187"/>
      <c r="AE347" s="187"/>
      <c r="AF347" s="187"/>
      <c r="AG347" s="187"/>
      <c r="AH347" s="187"/>
      <c r="AI347" s="187"/>
      <c r="AJ347" s="187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</row>
    <row r="348" spans="1:80" s="11" customFormat="1" x14ac:dyDescent="0.2">
      <c r="A348" s="177">
        <v>3431</v>
      </c>
      <c r="B348" s="179" t="s">
        <v>209</v>
      </c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87"/>
    </row>
    <row r="349" spans="1:80" s="11" customFormat="1" ht="24" x14ac:dyDescent="0.2">
      <c r="A349" s="177">
        <v>3432</v>
      </c>
      <c r="B349" s="178" t="s">
        <v>210</v>
      </c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87"/>
      <c r="AB349" s="187"/>
      <c r="AC349" s="187"/>
      <c r="AD349" s="187"/>
      <c r="AE349" s="187"/>
      <c r="AF349" s="187"/>
      <c r="AG349" s="187"/>
      <c r="AH349" s="187"/>
      <c r="AI349" s="187"/>
      <c r="AJ349" s="187"/>
    </row>
    <row r="350" spans="1:80" s="11" customFormat="1" x14ac:dyDescent="0.2">
      <c r="A350" s="177">
        <v>3433</v>
      </c>
      <c r="B350" s="178" t="s">
        <v>211</v>
      </c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187"/>
    </row>
    <row r="351" spans="1:80" s="83" customFormat="1" ht="24.75" customHeight="1" x14ac:dyDescent="0.2">
      <c r="A351" s="182" t="s">
        <v>72</v>
      </c>
      <c r="B351" s="183" t="s">
        <v>73</v>
      </c>
      <c r="C351" s="175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87"/>
      <c r="AB351" s="187"/>
      <c r="AC351" s="187"/>
      <c r="AD351" s="187"/>
      <c r="AE351" s="187"/>
      <c r="AF351" s="187"/>
      <c r="AG351" s="187"/>
      <c r="AH351" s="187"/>
      <c r="AI351" s="187"/>
      <c r="AJ351" s="187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</row>
    <row r="352" spans="1:80" s="11" customFormat="1" x14ac:dyDescent="0.2">
      <c r="A352" s="177">
        <v>4221</v>
      </c>
      <c r="B352" s="178" t="s">
        <v>214</v>
      </c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87"/>
    </row>
    <row r="353" spans="1:80" s="11" customFormat="1" x14ac:dyDescent="0.2">
      <c r="A353" s="177">
        <v>4222</v>
      </c>
      <c r="B353" s="178" t="s">
        <v>215</v>
      </c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87"/>
      <c r="AB353" s="187"/>
      <c r="AC353" s="187"/>
      <c r="AD353" s="187"/>
      <c r="AE353" s="187"/>
      <c r="AF353" s="187"/>
      <c r="AG353" s="187"/>
      <c r="AH353" s="187"/>
      <c r="AI353" s="187"/>
      <c r="AJ353" s="187"/>
    </row>
    <row r="354" spans="1:80" s="11" customFormat="1" x14ac:dyDescent="0.2">
      <c r="A354" s="177">
        <v>4223</v>
      </c>
      <c r="B354" s="178" t="s">
        <v>216</v>
      </c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87"/>
      <c r="AB354" s="187"/>
      <c r="AC354" s="187"/>
      <c r="AD354" s="187"/>
      <c r="AE354" s="187"/>
      <c r="AF354" s="187"/>
      <c r="AG354" s="187"/>
      <c r="AH354" s="187"/>
      <c r="AI354" s="187"/>
      <c r="AJ354" s="187"/>
    </row>
    <row r="355" spans="1:80" s="11" customFormat="1" x14ac:dyDescent="0.2">
      <c r="A355" s="177">
        <v>4224</v>
      </c>
      <c r="B355" s="178" t="s">
        <v>217</v>
      </c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87"/>
      <c r="AB355" s="187"/>
      <c r="AC355" s="187"/>
      <c r="AD355" s="187"/>
      <c r="AE355" s="187"/>
      <c r="AF355" s="187"/>
      <c r="AG355" s="187"/>
      <c r="AH355" s="187"/>
      <c r="AI355" s="187"/>
      <c r="AJ355" s="187"/>
    </row>
    <row r="356" spans="1:80" s="11" customFormat="1" x14ac:dyDescent="0.2">
      <c r="A356" s="177">
        <v>4225</v>
      </c>
      <c r="B356" s="178" t="s">
        <v>218</v>
      </c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</row>
    <row r="357" spans="1:80" s="11" customFormat="1" x14ac:dyDescent="0.2">
      <c r="A357" s="177">
        <v>4226</v>
      </c>
      <c r="B357" s="178" t="s">
        <v>219</v>
      </c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87"/>
    </row>
    <row r="358" spans="1:80" s="11" customFormat="1" x14ac:dyDescent="0.2">
      <c r="A358" s="177">
        <v>4227</v>
      </c>
      <c r="B358" s="179" t="s">
        <v>220</v>
      </c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87"/>
    </row>
    <row r="359" spans="1:80" s="11" customFormat="1" x14ac:dyDescent="0.2">
      <c r="A359" s="177">
        <v>4231</v>
      </c>
      <c r="B359" s="178" t="s">
        <v>221</v>
      </c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87"/>
    </row>
    <row r="360" spans="1:80" s="11" customFormat="1" x14ac:dyDescent="0.2">
      <c r="A360" s="177">
        <v>4241</v>
      </c>
      <c r="B360" s="178" t="s">
        <v>222</v>
      </c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87"/>
      <c r="AB360" s="187"/>
      <c r="AC360" s="187"/>
      <c r="AD360" s="187"/>
      <c r="AE360" s="187"/>
      <c r="AF360" s="187"/>
      <c r="AG360" s="187"/>
      <c r="AH360" s="187"/>
      <c r="AI360" s="187"/>
      <c r="AJ360" s="187"/>
    </row>
    <row r="361" spans="1:80" s="83" customFormat="1" ht="24" x14ac:dyDescent="0.2">
      <c r="A361" s="182" t="s">
        <v>91</v>
      </c>
      <c r="B361" s="183" t="s">
        <v>233</v>
      </c>
      <c r="C361" s="175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75"/>
      <c r="R361" s="175"/>
      <c r="S361" s="175"/>
      <c r="T361" s="175"/>
      <c r="U361" s="175"/>
      <c r="V361" s="175"/>
      <c r="W361" s="175"/>
      <c r="X361" s="175"/>
      <c r="Y361" s="175"/>
      <c r="Z361" s="175"/>
      <c r="AA361" s="187"/>
      <c r="AB361" s="187"/>
      <c r="AC361" s="187"/>
      <c r="AD361" s="187"/>
      <c r="AE361" s="187"/>
      <c r="AF361" s="187"/>
      <c r="AG361" s="187"/>
      <c r="AH361" s="187"/>
      <c r="AI361" s="187"/>
      <c r="AJ361" s="187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</row>
    <row r="362" spans="1:80" s="11" customFormat="1" ht="24" x14ac:dyDescent="0.2">
      <c r="A362" s="177">
        <v>4511</v>
      </c>
      <c r="B362" s="178" t="s">
        <v>42</v>
      </c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87"/>
      <c r="AB362" s="187"/>
      <c r="AC362" s="187"/>
      <c r="AD362" s="187"/>
      <c r="AE362" s="187"/>
      <c r="AF362" s="187"/>
      <c r="AG362" s="187"/>
      <c r="AH362" s="187"/>
      <c r="AI362" s="187"/>
      <c r="AJ362" s="187"/>
    </row>
    <row r="363" spans="1:80" x14ac:dyDescent="0.2">
      <c r="A363" s="51"/>
      <c r="B363" s="13"/>
      <c r="C363" s="11"/>
      <c r="D363" s="156"/>
      <c r="E363" s="156"/>
      <c r="F363" s="156"/>
      <c r="G363" s="156"/>
      <c r="H363" s="156"/>
      <c r="I363" s="156"/>
      <c r="J363" s="156"/>
      <c r="K363" s="156"/>
      <c r="L363" s="156"/>
      <c r="AA363" s="16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  <c r="BO363" s="160"/>
      <c r="BP363" s="160"/>
      <c r="BQ363" s="160"/>
      <c r="BR363" s="160"/>
      <c r="BS363" s="160"/>
      <c r="BT363" s="160"/>
      <c r="BU363" s="160"/>
      <c r="BV363" s="160"/>
      <c r="BW363" s="160"/>
      <c r="BX363" s="160"/>
      <c r="BY363" s="160"/>
      <c r="BZ363" s="160"/>
      <c r="CA363" s="160"/>
      <c r="CB363" s="160"/>
    </row>
    <row r="364" spans="1:80" x14ac:dyDescent="0.2">
      <c r="A364" s="51"/>
      <c r="B364" s="13"/>
      <c r="C364" s="11"/>
      <c r="D364" s="156"/>
      <c r="E364" s="156"/>
      <c r="F364" s="156"/>
      <c r="G364" s="156"/>
      <c r="H364" s="156"/>
      <c r="I364" s="156"/>
      <c r="J364" s="156"/>
      <c r="K364" s="156"/>
      <c r="L364" s="156"/>
      <c r="AA364" s="16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  <c r="BI364" s="160"/>
      <c r="BJ364" s="160"/>
      <c r="BK364" s="160"/>
      <c r="BL364" s="160"/>
      <c r="BM364" s="160"/>
      <c r="BN364" s="160"/>
      <c r="BO364" s="160"/>
      <c r="BP364" s="160"/>
      <c r="BQ364" s="160"/>
      <c r="BR364" s="160"/>
      <c r="BS364" s="160"/>
      <c r="BT364" s="160"/>
      <c r="BU364" s="160"/>
      <c r="BV364" s="160"/>
      <c r="BW364" s="160"/>
      <c r="BX364" s="160"/>
      <c r="BY364" s="160"/>
      <c r="BZ364" s="160"/>
      <c r="CA364" s="160"/>
      <c r="CB364" s="160"/>
    </row>
    <row r="365" spans="1:80" x14ac:dyDescent="0.2">
      <c r="A365" s="51"/>
      <c r="B365" s="13"/>
      <c r="C365" s="11"/>
      <c r="D365" s="156"/>
      <c r="E365" s="156"/>
      <c r="F365" s="156"/>
      <c r="G365" s="156"/>
      <c r="H365" s="156"/>
      <c r="I365" s="156"/>
      <c r="J365" s="156"/>
      <c r="K365" s="156"/>
      <c r="L365" s="156"/>
      <c r="AA365" s="16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0"/>
      <c r="AU365" s="160"/>
      <c r="AV365" s="160"/>
      <c r="AW365" s="160"/>
      <c r="AX365" s="160"/>
      <c r="AY365" s="160"/>
      <c r="AZ365" s="160"/>
      <c r="BA365" s="160"/>
      <c r="BB365" s="160"/>
      <c r="BC365" s="160"/>
      <c r="BD365" s="160"/>
      <c r="BE365" s="160"/>
      <c r="BF365" s="160"/>
      <c r="BG365" s="160"/>
      <c r="BH365" s="160"/>
      <c r="BI365" s="160"/>
      <c r="BJ365" s="160"/>
      <c r="BK365" s="160"/>
      <c r="BL365" s="160"/>
      <c r="BM365" s="160"/>
      <c r="BN365" s="160"/>
      <c r="BO365" s="160"/>
      <c r="BP365" s="160"/>
      <c r="BQ365" s="160"/>
      <c r="BR365" s="160"/>
      <c r="BS365" s="160"/>
      <c r="BT365" s="160"/>
      <c r="BU365" s="160"/>
      <c r="BV365" s="160"/>
      <c r="BW365" s="160"/>
      <c r="BX365" s="160"/>
      <c r="BY365" s="160"/>
      <c r="BZ365" s="160"/>
      <c r="CA365" s="160"/>
      <c r="CB365" s="160"/>
    </row>
    <row r="366" spans="1:80" x14ac:dyDescent="0.2">
      <c r="A366" s="51"/>
      <c r="B366" s="13"/>
      <c r="C366" s="11"/>
      <c r="D366" s="156"/>
      <c r="E366" s="156"/>
      <c r="F366" s="156"/>
      <c r="G366" s="156"/>
      <c r="H366" s="156"/>
      <c r="I366" s="156"/>
      <c r="J366" s="156"/>
      <c r="K366" s="156"/>
      <c r="L366" s="156"/>
      <c r="AA366" s="16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  <c r="BJ366" s="160"/>
      <c r="BK366" s="160"/>
      <c r="BL366" s="160"/>
      <c r="BM366" s="160"/>
      <c r="BN366" s="160"/>
      <c r="BO366" s="160"/>
      <c r="BP366" s="160"/>
      <c r="BQ366" s="160"/>
      <c r="BR366" s="160"/>
      <c r="BS366" s="160"/>
      <c r="BT366" s="160"/>
      <c r="BU366" s="160"/>
      <c r="BV366" s="160"/>
      <c r="BW366" s="160"/>
      <c r="BX366" s="160"/>
      <c r="BY366" s="160"/>
      <c r="BZ366" s="160"/>
      <c r="CA366" s="160"/>
      <c r="CB366" s="160"/>
    </row>
    <row r="367" spans="1:80" x14ac:dyDescent="0.2">
      <c r="A367" s="51"/>
      <c r="B367" s="13"/>
      <c r="C367" s="11"/>
      <c r="D367" s="156"/>
      <c r="E367" s="156"/>
      <c r="F367" s="156"/>
      <c r="G367" s="156"/>
      <c r="H367" s="156"/>
      <c r="I367" s="156"/>
      <c r="J367" s="156"/>
      <c r="K367" s="156"/>
      <c r="L367" s="156"/>
      <c r="AA367" s="16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  <c r="BI367" s="160"/>
      <c r="BJ367" s="160"/>
      <c r="BK367" s="160"/>
      <c r="BL367" s="160"/>
      <c r="BM367" s="160"/>
      <c r="BN367" s="160"/>
      <c r="BO367" s="160"/>
      <c r="BP367" s="160"/>
      <c r="BQ367" s="160"/>
      <c r="BR367" s="160"/>
      <c r="BS367" s="160"/>
      <c r="BT367" s="160"/>
      <c r="BU367" s="160"/>
      <c r="BV367" s="160"/>
      <c r="BW367" s="160"/>
      <c r="BX367" s="160"/>
      <c r="BY367" s="160"/>
      <c r="BZ367" s="160"/>
      <c r="CA367" s="160"/>
      <c r="CB367" s="160"/>
    </row>
    <row r="368" spans="1:80" x14ac:dyDescent="0.2">
      <c r="A368" s="51"/>
      <c r="B368" s="13"/>
      <c r="C368" s="11"/>
      <c r="D368" s="156"/>
      <c r="E368" s="156"/>
      <c r="F368" s="156"/>
      <c r="G368" s="156"/>
      <c r="H368" s="156"/>
      <c r="I368" s="156"/>
      <c r="J368" s="156"/>
      <c r="K368" s="156"/>
      <c r="L368" s="156"/>
      <c r="AA368" s="16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  <c r="BJ368" s="160"/>
      <c r="BK368" s="160"/>
      <c r="BL368" s="160"/>
      <c r="BM368" s="160"/>
      <c r="BN368" s="160"/>
      <c r="BO368" s="160"/>
      <c r="BP368" s="160"/>
      <c r="BQ368" s="160"/>
      <c r="BR368" s="160"/>
      <c r="BS368" s="160"/>
      <c r="BT368" s="160"/>
      <c r="BU368" s="160"/>
      <c r="BV368" s="160"/>
      <c r="BW368" s="160"/>
      <c r="BX368" s="160"/>
      <c r="BY368" s="160"/>
      <c r="BZ368" s="160"/>
      <c r="CA368" s="160"/>
      <c r="CB368" s="160"/>
    </row>
    <row r="369" spans="1:80" x14ac:dyDescent="0.2">
      <c r="A369" s="51"/>
      <c r="B369" s="13"/>
      <c r="C369" s="11"/>
      <c r="D369" s="156"/>
      <c r="E369" s="156"/>
      <c r="F369" s="156"/>
      <c r="G369" s="156"/>
      <c r="H369" s="156"/>
      <c r="I369" s="156"/>
      <c r="J369" s="156"/>
      <c r="K369" s="156"/>
      <c r="L369" s="156"/>
      <c r="AA369" s="16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  <c r="BI369" s="160"/>
      <c r="BJ369" s="160"/>
      <c r="BK369" s="160"/>
      <c r="BL369" s="160"/>
      <c r="BM369" s="160"/>
      <c r="BN369" s="160"/>
      <c r="BO369" s="160"/>
      <c r="BP369" s="160"/>
      <c r="BQ369" s="160"/>
      <c r="BR369" s="160"/>
      <c r="BS369" s="160"/>
      <c r="BT369" s="160"/>
      <c r="BU369" s="160"/>
      <c r="BV369" s="160"/>
      <c r="BW369" s="160"/>
      <c r="BX369" s="160"/>
      <c r="BY369" s="160"/>
      <c r="BZ369" s="160"/>
      <c r="CA369" s="160"/>
      <c r="CB369" s="160"/>
    </row>
    <row r="370" spans="1:80" x14ac:dyDescent="0.2">
      <c r="A370" s="51"/>
      <c r="B370" s="13"/>
      <c r="C370" s="11"/>
      <c r="D370" s="156"/>
      <c r="E370" s="156"/>
      <c r="F370" s="156"/>
      <c r="G370" s="156"/>
      <c r="H370" s="156"/>
      <c r="I370" s="156"/>
      <c r="J370" s="156"/>
      <c r="K370" s="156"/>
      <c r="L370" s="156"/>
      <c r="AA370" s="16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  <c r="BI370" s="160"/>
      <c r="BJ370" s="160"/>
      <c r="BK370" s="160"/>
      <c r="BL370" s="160"/>
      <c r="BM370" s="160"/>
      <c r="BN370" s="160"/>
      <c r="BO370" s="160"/>
      <c r="BP370" s="160"/>
      <c r="BQ370" s="160"/>
      <c r="BR370" s="160"/>
      <c r="BS370" s="160"/>
      <c r="BT370" s="160"/>
      <c r="BU370" s="160"/>
      <c r="BV370" s="160"/>
      <c r="BW370" s="160"/>
      <c r="BX370" s="160"/>
      <c r="BY370" s="160"/>
      <c r="BZ370" s="160"/>
      <c r="CA370" s="160"/>
      <c r="CB370" s="160"/>
    </row>
    <row r="371" spans="1:80" x14ac:dyDescent="0.2">
      <c r="A371" s="51"/>
      <c r="B371" s="13"/>
      <c r="C371" s="11"/>
      <c r="D371" s="156"/>
      <c r="E371" s="156"/>
      <c r="F371" s="156"/>
      <c r="G371" s="156"/>
      <c r="H371" s="156"/>
      <c r="I371" s="156"/>
      <c r="J371" s="156"/>
      <c r="K371" s="156"/>
      <c r="L371" s="156"/>
      <c r="AA371" s="16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160"/>
      <c r="BN371" s="160"/>
      <c r="BO371" s="160"/>
      <c r="BP371" s="160"/>
      <c r="BQ371" s="160"/>
      <c r="BR371" s="160"/>
      <c r="BS371" s="160"/>
      <c r="BT371" s="160"/>
      <c r="BU371" s="160"/>
      <c r="BV371" s="160"/>
      <c r="BW371" s="160"/>
      <c r="BX371" s="160"/>
      <c r="BY371" s="160"/>
      <c r="BZ371" s="160"/>
      <c r="CA371" s="160"/>
      <c r="CB371" s="160"/>
    </row>
    <row r="372" spans="1:80" x14ac:dyDescent="0.2">
      <c r="A372" s="51"/>
      <c r="B372" s="13"/>
      <c r="C372" s="11"/>
      <c r="D372" s="156"/>
      <c r="E372" s="156"/>
      <c r="F372" s="156"/>
      <c r="G372" s="156"/>
      <c r="H372" s="156"/>
      <c r="I372" s="156"/>
      <c r="J372" s="156"/>
      <c r="K372" s="156"/>
      <c r="L372" s="156"/>
      <c r="AA372" s="16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  <c r="BI372" s="160"/>
      <c r="BJ372" s="160"/>
      <c r="BK372" s="160"/>
      <c r="BL372" s="160"/>
      <c r="BM372" s="160"/>
      <c r="BN372" s="160"/>
      <c r="BO372" s="160"/>
      <c r="BP372" s="160"/>
      <c r="BQ372" s="160"/>
      <c r="BR372" s="160"/>
      <c r="BS372" s="160"/>
      <c r="BT372" s="160"/>
      <c r="BU372" s="160"/>
      <c r="BV372" s="160"/>
      <c r="BW372" s="160"/>
      <c r="BX372" s="160"/>
      <c r="BY372" s="160"/>
      <c r="BZ372" s="160"/>
      <c r="CA372" s="160"/>
      <c r="CB372" s="160"/>
    </row>
    <row r="373" spans="1:80" x14ac:dyDescent="0.2">
      <c r="A373" s="51"/>
      <c r="B373" s="13"/>
      <c r="C373" s="11"/>
      <c r="D373" s="156"/>
      <c r="E373" s="156"/>
      <c r="F373" s="156"/>
      <c r="G373" s="156"/>
      <c r="H373" s="156"/>
      <c r="I373" s="156"/>
      <c r="J373" s="156"/>
      <c r="K373" s="156"/>
      <c r="L373" s="156"/>
      <c r="AA373" s="16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  <c r="BI373" s="160"/>
      <c r="BJ373" s="160"/>
      <c r="BK373" s="160"/>
      <c r="BL373" s="160"/>
      <c r="BM373" s="160"/>
      <c r="BN373" s="160"/>
      <c r="BO373" s="160"/>
      <c r="BP373" s="160"/>
      <c r="BQ373" s="160"/>
      <c r="BR373" s="160"/>
      <c r="BS373" s="160"/>
      <c r="BT373" s="160"/>
      <c r="BU373" s="160"/>
      <c r="BV373" s="160"/>
      <c r="BW373" s="160"/>
      <c r="BX373" s="160"/>
      <c r="BY373" s="160"/>
      <c r="BZ373" s="160"/>
      <c r="CA373" s="160"/>
      <c r="CB373" s="160"/>
    </row>
    <row r="374" spans="1:80" x14ac:dyDescent="0.2">
      <c r="A374" s="51"/>
      <c r="B374" s="13"/>
      <c r="C374" s="11"/>
      <c r="D374" s="156"/>
      <c r="E374" s="156"/>
      <c r="F374" s="156"/>
      <c r="G374" s="156"/>
      <c r="H374" s="156"/>
      <c r="I374" s="156"/>
      <c r="J374" s="156"/>
      <c r="K374" s="156"/>
      <c r="L374" s="156"/>
      <c r="AA374" s="16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  <c r="BI374" s="160"/>
      <c r="BJ374" s="160"/>
      <c r="BK374" s="160"/>
      <c r="BL374" s="160"/>
      <c r="BM374" s="160"/>
      <c r="BN374" s="160"/>
      <c r="BO374" s="160"/>
      <c r="BP374" s="160"/>
      <c r="BQ374" s="160"/>
      <c r="BR374" s="160"/>
      <c r="BS374" s="160"/>
      <c r="BT374" s="160"/>
      <c r="BU374" s="160"/>
      <c r="BV374" s="160"/>
      <c r="BW374" s="160"/>
      <c r="BX374" s="160"/>
      <c r="BY374" s="160"/>
      <c r="BZ374" s="160"/>
      <c r="CA374" s="160"/>
      <c r="CB374" s="160"/>
    </row>
    <row r="375" spans="1:80" x14ac:dyDescent="0.2">
      <c r="A375" s="51"/>
      <c r="B375" s="13"/>
      <c r="C375" s="11"/>
      <c r="D375" s="156"/>
      <c r="E375" s="156"/>
      <c r="F375" s="156"/>
      <c r="G375" s="156"/>
      <c r="H375" s="156"/>
      <c r="I375" s="156"/>
      <c r="J375" s="156"/>
      <c r="K375" s="156"/>
      <c r="L375" s="156"/>
      <c r="AA375" s="16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  <c r="AT375" s="160"/>
      <c r="AU375" s="160"/>
      <c r="AV375" s="160"/>
      <c r="AW375" s="160"/>
      <c r="AX375" s="160"/>
      <c r="AY375" s="160"/>
      <c r="AZ375" s="160"/>
      <c r="BA375" s="160"/>
      <c r="BB375" s="160"/>
      <c r="BC375" s="160"/>
      <c r="BD375" s="160"/>
      <c r="BE375" s="160"/>
      <c r="BF375" s="160"/>
      <c r="BG375" s="160"/>
      <c r="BH375" s="160"/>
      <c r="BI375" s="160"/>
      <c r="BJ375" s="160"/>
      <c r="BK375" s="160"/>
      <c r="BL375" s="160"/>
      <c r="BM375" s="160"/>
      <c r="BN375" s="160"/>
      <c r="BO375" s="160"/>
      <c r="BP375" s="160"/>
      <c r="BQ375" s="160"/>
      <c r="BR375" s="160"/>
      <c r="BS375" s="160"/>
      <c r="BT375" s="160"/>
      <c r="BU375" s="160"/>
      <c r="BV375" s="160"/>
      <c r="BW375" s="160"/>
      <c r="BX375" s="160"/>
      <c r="BY375" s="160"/>
      <c r="BZ375" s="160"/>
      <c r="CA375" s="160"/>
      <c r="CB375" s="160"/>
    </row>
    <row r="376" spans="1:80" x14ac:dyDescent="0.2">
      <c r="A376" s="51"/>
      <c r="B376" s="13"/>
      <c r="C376" s="11"/>
      <c r="D376" s="156"/>
      <c r="E376" s="156"/>
      <c r="F376" s="156"/>
      <c r="G376" s="156"/>
      <c r="H376" s="156"/>
      <c r="I376" s="156"/>
      <c r="J376" s="156"/>
      <c r="K376" s="156"/>
      <c r="L376" s="156"/>
      <c r="AA376" s="16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0"/>
      <c r="BC376" s="160"/>
      <c r="BD376" s="160"/>
      <c r="BE376" s="160"/>
      <c r="BF376" s="160"/>
      <c r="BG376" s="160"/>
      <c r="BH376" s="160"/>
      <c r="BI376" s="160"/>
      <c r="BJ376" s="160"/>
      <c r="BK376" s="160"/>
      <c r="BL376" s="160"/>
      <c r="BM376" s="160"/>
      <c r="BN376" s="160"/>
      <c r="BO376" s="160"/>
      <c r="BP376" s="160"/>
      <c r="BQ376" s="160"/>
      <c r="BR376" s="160"/>
      <c r="BS376" s="160"/>
      <c r="BT376" s="160"/>
      <c r="BU376" s="160"/>
      <c r="BV376" s="160"/>
      <c r="BW376" s="160"/>
      <c r="BX376" s="160"/>
      <c r="BY376" s="160"/>
      <c r="BZ376" s="160"/>
      <c r="CA376" s="160"/>
      <c r="CB376" s="160"/>
    </row>
    <row r="377" spans="1:80" x14ac:dyDescent="0.2">
      <c r="A377" s="51"/>
      <c r="B377" s="13"/>
      <c r="C377" s="11"/>
      <c r="D377" s="156"/>
      <c r="E377" s="156"/>
      <c r="F377" s="156"/>
      <c r="G377" s="156"/>
      <c r="H377" s="156"/>
      <c r="I377" s="156"/>
      <c r="J377" s="156"/>
      <c r="K377" s="156"/>
      <c r="L377" s="156"/>
      <c r="AA377" s="16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0"/>
      <c r="BB377" s="160"/>
      <c r="BC377" s="160"/>
      <c r="BD377" s="160"/>
      <c r="BE377" s="160"/>
      <c r="BF377" s="160"/>
      <c r="BG377" s="160"/>
      <c r="BH377" s="160"/>
      <c r="BI377" s="160"/>
      <c r="BJ377" s="160"/>
      <c r="BK377" s="160"/>
      <c r="BL377" s="160"/>
      <c r="BM377" s="160"/>
      <c r="BN377" s="160"/>
      <c r="BO377" s="160"/>
      <c r="BP377" s="160"/>
      <c r="BQ377" s="160"/>
      <c r="BR377" s="160"/>
      <c r="BS377" s="160"/>
      <c r="BT377" s="160"/>
      <c r="BU377" s="160"/>
      <c r="BV377" s="160"/>
      <c r="BW377" s="160"/>
      <c r="BX377" s="160"/>
      <c r="BY377" s="160"/>
      <c r="BZ377" s="160"/>
      <c r="CA377" s="160"/>
      <c r="CB377" s="160"/>
    </row>
    <row r="378" spans="1:80" x14ac:dyDescent="0.2">
      <c r="A378" s="51"/>
      <c r="B378" s="13"/>
      <c r="C378" s="11"/>
      <c r="D378" s="156"/>
      <c r="E378" s="156"/>
      <c r="F378" s="156"/>
      <c r="G378" s="156"/>
      <c r="H378" s="156"/>
      <c r="I378" s="156"/>
      <c r="J378" s="156"/>
      <c r="K378" s="156"/>
      <c r="L378" s="156"/>
      <c r="AA378" s="16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0"/>
      <c r="BB378" s="160"/>
      <c r="BC378" s="160"/>
      <c r="BD378" s="160"/>
      <c r="BE378" s="160"/>
      <c r="BF378" s="160"/>
      <c r="BG378" s="160"/>
      <c r="BH378" s="160"/>
      <c r="BI378" s="160"/>
      <c r="BJ378" s="160"/>
      <c r="BK378" s="160"/>
      <c r="BL378" s="160"/>
      <c r="BM378" s="160"/>
      <c r="BN378" s="160"/>
      <c r="BO378" s="160"/>
      <c r="BP378" s="160"/>
      <c r="BQ378" s="160"/>
      <c r="BR378" s="160"/>
      <c r="BS378" s="160"/>
      <c r="BT378" s="160"/>
      <c r="BU378" s="160"/>
      <c r="BV378" s="160"/>
      <c r="BW378" s="160"/>
      <c r="BX378" s="160"/>
      <c r="BY378" s="160"/>
      <c r="BZ378" s="160"/>
      <c r="CA378" s="160"/>
      <c r="CB378" s="160"/>
    </row>
    <row r="379" spans="1:80" x14ac:dyDescent="0.2">
      <c r="A379" s="51"/>
      <c r="B379" s="13"/>
      <c r="C379" s="11"/>
      <c r="D379" s="156"/>
      <c r="E379" s="156"/>
      <c r="F379" s="156"/>
      <c r="G379" s="156"/>
      <c r="H379" s="156"/>
      <c r="I379" s="156"/>
      <c r="J379" s="156"/>
      <c r="K379" s="156"/>
      <c r="L379" s="156"/>
      <c r="AA379" s="16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  <c r="BI379" s="160"/>
      <c r="BJ379" s="160"/>
      <c r="BK379" s="160"/>
      <c r="BL379" s="160"/>
      <c r="BM379" s="160"/>
      <c r="BN379" s="160"/>
      <c r="BO379" s="160"/>
      <c r="BP379" s="160"/>
      <c r="BQ379" s="160"/>
      <c r="BR379" s="160"/>
      <c r="BS379" s="160"/>
      <c r="BT379" s="160"/>
      <c r="BU379" s="160"/>
      <c r="BV379" s="160"/>
      <c r="BW379" s="160"/>
      <c r="BX379" s="160"/>
      <c r="BY379" s="160"/>
      <c r="BZ379" s="160"/>
      <c r="CA379" s="160"/>
      <c r="CB379" s="160"/>
    </row>
    <row r="380" spans="1:80" x14ac:dyDescent="0.2">
      <c r="A380" s="51"/>
      <c r="B380" s="13"/>
      <c r="C380" s="11"/>
      <c r="D380" s="156"/>
      <c r="E380" s="156"/>
      <c r="F380" s="156"/>
      <c r="G380" s="156"/>
      <c r="H380" s="156"/>
      <c r="I380" s="156"/>
      <c r="J380" s="156"/>
      <c r="K380" s="156"/>
      <c r="L380" s="156"/>
      <c r="AA380" s="16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0"/>
      <c r="AU380" s="160"/>
      <c r="AV380" s="160"/>
      <c r="AW380" s="160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  <c r="BJ380" s="160"/>
      <c r="BK380" s="160"/>
      <c r="BL380" s="160"/>
      <c r="BM380" s="160"/>
      <c r="BN380" s="160"/>
      <c r="BO380" s="160"/>
      <c r="BP380" s="160"/>
      <c r="BQ380" s="160"/>
      <c r="BR380" s="160"/>
      <c r="BS380" s="160"/>
      <c r="BT380" s="160"/>
      <c r="BU380" s="160"/>
      <c r="BV380" s="160"/>
      <c r="BW380" s="160"/>
      <c r="BX380" s="160"/>
      <c r="BY380" s="160"/>
      <c r="BZ380" s="160"/>
      <c r="CA380" s="160"/>
      <c r="CB380" s="160"/>
    </row>
    <row r="381" spans="1:80" x14ac:dyDescent="0.2">
      <c r="A381" s="51"/>
      <c r="B381" s="13"/>
      <c r="C381" s="11"/>
      <c r="D381" s="156"/>
      <c r="E381" s="156"/>
      <c r="F381" s="156"/>
      <c r="G381" s="156"/>
      <c r="H381" s="156"/>
      <c r="I381" s="156"/>
      <c r="J381" s="156"/>
      <c r="K381" s="156"/>
      <c r="L381" s="156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0"/>
      <c r="AU381" s="160"/>
      <c r="AV381" s="160"/>
      <c r="AW381" s="160"/>
      <c r="AX381" s="160"/>
      <c r="AY381" s="160"/>
      <c r="AZ381" s="160"/>
      <c r="BA381" s="160"/>
      <c r="BB381" s="160"/>
      <c r="BC381" s="160"/>
      <c r="BD381" s="160"/>
      <c r="BE381" s="160"/>
      <c r="BF381" s="160"/>
      <c r="BG381" s="160"/>
      <c r="BH381" s="160"/>
      <c r="BI381" s="160"/>
      <c r="BJ381" s="160"/>
      <c r="BK381" s="160"/>
      <c r="BL381" s="160"/>
      <c r="BM381" s="160"/>
      <c r="BN381" s="160"/>
      <c r="BO381" s="160"/>
      <c r="BP381" s="160"/>
      <c r="BQ381" s="160"/>
      <c r="BR381" s="160"/>
      <c r="BS381" s="160"/>
      <c r="BT381" s="160"/>
      <c r="BU381" s="160"/>
      <c r="BV381" s="160"/>
      <c r="BW381" s="160"/>
      <c r="BX381" s="160"/>
      <c r="BY381" s="160"/>
      <c r="BZ381" s="160"/>
      <c r="CA381" s="160"/>
      <c r="CB381" s="160"/>
    </row>
    <row r="382" spans="1:80" x14ac:dyDescent="0.2">
      <c r="A382" s="51"/>
      <c r="B382" s="13"/>
      <c r="C382" s="11"/>
      <c r="D382" s="156"/>
      <c r="E382" s="156"/>
      <c r="F382" s="156"/>
      <c r="G382" s="156"/>
      <c r="H382" s="156"/>
      <c r="I382" s="156"/>
      <c r="J382" s="156"/>
      <c r="K382" s="156"/>
      <c r="L382" s="156"/>
      <c r="AA382" s="16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0"/>
      <c r="BB382" s="160"/>
      <c r="BC382" s="160"/>
      <c r="BD382" s="160"/>
      <c r="BE382" s="160"/>
      <c r="BF382" s="160"/>
      <c r="BG382" s="160"/>
      <c r="BH382" s="160"/>
      <c r="BI382" s="160"/>
      <c r="BJ382" s="160"/>
      <c r="BK382" s="160"/>
      <c r="BL382" s="160"/>
      <c r="BM382" s="160"/>
      <c r="BN382" s="160"/>
      <c r="BO382" s="160"/>
      <c r="BP382" s="160"/>
      <c r="BQ382" s="160"/>
      <c r="BR382" s="160"/>
      <c r="BS382" s="160"/>
      <c r="BT382" s="160"/>
      <c r="BU382" s="160"/>
      <c r="BV382" s="160"/>
      <c r="BW382" s="160"/>
      <c r="BX382" s="160"/>
      <c r="BY382" s="160"/>
      <c r="BZ382" s="160"/>
      <c r="CA382" s="160"/>
      <c r="CB382" s="160"/>
    </row>
    <row r="383" spans="1:80" x14ac:dyDescent="0.2">
      <c r="A383" s="51"/>
      <c r="B383" s="13"/>
      <c r="C383" s="11"/>
      <c r="D383" s="156"/>
      <c r="E383" s="156"/>
      <c r="F383" s="156"/>
      <c r="G383" s="156"/>
      <c r="H383" s="156"/>
      <c r="I383" s="156"/>
      <c r="J383" s="156"/>
      <c r="K383" s="156"/>
      <c r="L383" s="156"/>
      <c r="AA383" s="16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0"/>
      <c r="BC383" s="160"/>
      <c r="BD383" s="160"/>
      <c r="BE383" s="160"/>
      <c r="BF383" s="160"/>
      <c r="BG383" s="160"/>
      <c r="BH383" s="160"/>
      <c r="BI383" s="160"/>
      <c r="BJ383" s="160"/>
      <c r="BK383" s="160"/>
      <c r="BL383" s="160"/>
      <c r="BM383" s="160"/>
      <c r="BN383" s="160"/>
      <c r="BO383" s="160"/>
      <c r="BP383" s="160"/>
      <c r="BQ383" s="160"/>
      <c r="BR383" s="160"/>
      <c r="BS383" s="160"/>
      <c r="BT383" s="160"/>
      <c r="BU383" s="160"/>
      <c r="BV383" s="160"/>
      <c r="BW383" s="160"/>
      <c r="BX383" s="160"/>
      <c r="BY383" s="160"/>
      <c r="BZ383" s="160"/>
      <c r="CA383" s="160"/>
      <c r="CB383" s="160"/>
    </row>
    <row r="384" spans="1:80" x14ac:dyDescent="0.2">
      <c r="A384" s="51"/>
      <c r="B384" s="13"/>
      <c r="C384" s="11"/>
      <c r="D384" s="156"/>
      <c r="E384" s="156"/>
      <c r="F384" s="156"/>
      <c r="G384" s="156"/>
      <c r="H384" s="156"/>
      <c r="I384" s="156"/>
      <c r="J384" s="156"/>
      <c r="K384" s="156"/>
      <c r="L384" s="156"/>
      <c r="AA384" s="16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0"/>
      <c r="BJ384" s="160"/>
      <c r="BK384" s="160"/>
      <c r="BL384" s="160"/>
      <c r="BM384" s="160"/>
      <c r="BN384" s="160"/>
      <c r="BO384" s="160"/>
      <c r="BP384" s="160"/>
      <c r="BQ384" s="160"/>
      <c r="BR384" s="160"/>
      <c r="BS384" s="160"/>
      <c r="BT384" s="160"/>
      <c r="BU384" s="160"/>
      <c r="BV384" s="160"/>
      <c r="BW384" s="160"/>
      <c r="BX384" s="160"/>
      <c r="BY384" s="160"/>
      <c r="BZ384" s="160"/>
      <c r="CA384" s="160"/>
      <c r="CB384" s="160"/>
    </row>
    <row r="385" spans="1:80" x14ac:dyDescent="0.2">
      <c r="A385" s="51"/>
      <c r="B385" s="13"/>
      <c r="C385" s="11"/>
      <c r="D385" s="156"/>
      <c r="E385" s="156"/>
      <c r="F385" s="156"/>
      <c r="G385" s="156"/>
      <c r="H385" s="156"/>
      <c r="I385" s="156"/>
      <c r="J385" s="156"/>
      <c r="K385" s="156"/>
      <c r="L385" s="156"/>
      <c r="AA385" s="16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  <c r="BI385" s="160"/>
      <c r="BJ385" s="160"/>
      <c r="BK385" s="160"/>
      <c r="BL385" s="160"/>
      <c r="BM385" s="160"/>
      <c r="BN385" s="160"/>
      <c r="BO385" s="160"/>
      <c r="BP385" s="160"/>
      <c r="BQ385" s="160"/>
      <c r="BR385" s="160"/>
      <c r="BS385" s="160"/>
      <c r="BT385" s="160"/>
      <c r="BU385" s="160"/>
      <c r="BV385" s="160"/>
      <c r="BW385" s="160"/>
      <c r="BX385" s="160"/>
      <c r="BY385" s="160"/>
      <c r="BZ385" s="160"/>
      <c r="CA385" s="160"/>
      <c r="CB385" s="160"/>
    </row>
    <row r="386" spans="1:80" x14ac:dyDescent="0.2">
      <c r="A386" s="51"/>
      <c r="B386" s="13"/>
      <c r="C386" s="11"/>
      <c r="D386" s="156"/>
      <c r="E386" s="156"/>
      <c r="F386" s="156"/>
      <c r="G386" s="156"/>
      <c r="H386" s="156"/>
      <c r="I386" s="156"/>
      <c r="J386" s="156"/>
      <c r="K386" s="156"/>
      <c r="L386" s="156"/>
      <c r="AA386" s="16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  <c r="BI386" s="160"/>
      <c r="BJ386" s="160"/>
      <c r="BK386" s="160"/>
      <c r="BL386" s="160"/>
      <c r="BM386" s="160"/>
      <c r="BN386" s="160"/>
      <c r="BO386" s="160"/>
      <c r="BP386" s="160"/>
      <c r="BQ386" s="160"/>
      <c r="BR386" s="160"/>
      <c r="BS386" s="160"/>
      <c r="BT386" s="160"/>
      <c r="BU386" s="160"/>
      <c r="BV386" s="160"/>
      <c r="BW386" s="160"/>
      <c r="BX386" s="160"/>
      <c r="BY386" s="160"/>
      <c r="BZ386" s="160"/>
      <c r="CA386" s="160"/>
      <c r="CB386" s="160"/>
    </row>
    <row r="387" spans="1:80" x14ac:dyDescent="0.2">
      <c r="A387" s="51"/>
      <c r="B387" s="13"/>
      <c r="C387" s="11"/>
      <c r="D387" s="156"/>
      <c r="E387" s="156"/>
      <c r="F387" s="156"/>
      <c r="G387" s="156"/>
      <c r="H387" s="156"/>
      <c r="I387" s="156"/>
      <c r="J387" s="156"/>
      <c r="K387" s="156"/>
      <c r="L387" s="156"/>
      <c r="AA387" s="16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  <c r="BI387" s="160"/>
      <c r="BJ387" s="160"/>
      <c r="BK387" s="160"/>
      <c r="BL387" s="160"/>
      <c r="BM387" s="160"/>
      <c r="BN387" s="160"/>
      <c r="BO387" s="160"/>
      <c r="BP387" s="160"/>
      <c r="BQ387" s="160"/>
      <c r="BR387" s="160"/>
      <c r="BS387" s="160"/>
      <c r="BT387" s="160"/>
      <c r="BU387" s="160"/>
      <c r="BV387" s="160"/>
      <c r="BW387" s="160"/>
      <c r="BX387" s="160"/>
      <c r="BY387" s="160"/>
      <c r="BZ387" s="160"/>
      <c r="CA387" s="160"/>
      <c r="CB387" s="160"/>
    </row>
    <row r="388" spans="1:80" x14ac:dyDescent="0.2">
      <c r="A388" s="51"/>
      <c r="B388" s="13"/>
      <c r="C388" s="11"/>
      <c r="D388" s="156"/>
      <c r="E388" s="156"/>
      <c r="F388" s="156"/>
      <c r="G388" s="156"/>
      <c r="H388" s="156"/>
      <c r="I388" s="156"/>
      <c r="J388" s="156"/>
      <c r="K388" s="156"/>
      <c r="L388" s="156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0"/>
      <c r="BB388" s="160"/>
      <c r="BC388" s="160"/>
      <c r="BD388" s="160"/>
      <c r="BE388" s="160"/>
      <c r="BF388" s="160"/>
      <c r="BG388" s="160"/>
      <c r="BH388" s="160"/>
      <c r="BI388" s="160"/>
      <c r="BJ388" s="160"/>
      <c r="BK388" s="160"/>
      <c r="BL388" s="160"/>
      <c r="BM388" s="160"/>
      <c r="BN388" s="160"/>
      <c r="BO388" s="160"/>
      <c r="BP388" s="160"/>
      <c r="BQ388" s="160"/>
      <c r="BR388" s="160"/>
      <c r="BS388" s="160"/>
      <c r="BT388" s="160"/>
      <c r="BU388" s="160"/>
      <c r="BV388" s="160"/>
      <c r="BW388" s="160"/>
      <c r="BX388" s="160"/>
      <c r="BY388" s="160"/>
      <c r="BZ388" s="160"/>
      <c r="CA388" s="160"/>
      <c r="CB388" s="160"/>
    </row>
    <row r="389" spans="1:80" x14ac:dyDescent="0.2">
      <c r="A389" s="51"/>
      <c r="B389" s="13"/>
      <c r="C389" s="11"/>
      <c r="D389" s="156"/>
      <c r="E389" s="156"/>
      <c r="F389" s="156"/>
      <c r="G389" s="156"/>
      <c r="H389" s="156"/>
      <c r="I389" s="156"/>
      <c r="J389" s="156"/>
      <c r="K389" s="156"/>
      <c r="L389" s="156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0"/>
      <c r="BB389" s="160"/>
      <c r="BC389" s="160"/>
      <c r="BD389" s="160"/>
      <c r="BE389" s="160"/>
      <c r="BF389" s="160"/>
      <c r="BG389" s="160"/>
      <c r="BH389" s="160"/>
      <c r="BI389" s="160"/>
      <c r="BJ389" s="160"/>
      <c r="BK389" s="160"/>
      <c r="BL389" s="160"/>
      <c r="BM389" s="160"/>
      <c r="BN389" s="160"/>
      <c r="BO389" s="160"/>
      <c r="BP389" s="160"/>
      <c r="BQ389" s="160"/>
      <c r="BR389" s="160"/>
      <c r="BS389" s="160"/>
      <c r="BT389" s="160"/>
      <c r="BU389" s="160"/>
      <c r="BV389" s="160"/>
      <c r="BW389" s="160"/>
      <c r="BX389" s="160"/>
      <c r="BY389" s="160"/>
      <c r="BZ389" s="160"/>
      <c r="CA389" s="160"/>
      <c r="CB389" s="160"/>
    </row>
    <row r="390" spans="1:80" x14ac:dyDescent="0.2">
      <c r="A390" s="51"/>
      <c r="B390" s="13"/>
      <c r="C390" s="11"/>
      <c r="D390" s="156"/>
      <c r="E390" s="156"/>
      <c r="F390" s="156"/>
      <c r="G390" s="156"/>
      <c r="H390" s="156"/>
      <c r="I390" s="156"/>
      <c r="J390" s="156"/>
      <c r="K390" s="156"/>
      <c r="L390" s="156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0"/>
      <c r="BN390" s="160"/>
      <c r="BO390" s="160"/>
      <c r="BP390" s="160"/>
      <c r="BQ390" s="160"/>
      <c r="BR390" s="160"/>
      <c r="BS390" s="160"/>
      <c r="BT390" s="160"/>
      <c r="BU390" s="160"/>
      <c r="BV390" s="160"/>
      <c r="BW390" s="160"/>
      <c r="BX390" s="160"/>
      <c r="BY390" s="160"/>
      <c r="BZ390" s="160"/>
      <c r="CA390" s="160"/>
      <c r="CB390" s="160"/>
    </row>
    <row r="391" spans="1:80" x14ac:dyDescent="0.2">
      <c r="A391" s="51"/>
      <c r="B391" s="13"/>
      <c r="C391" s="11"/>
      <c r="D391" s="156"/>
      <c r="E391" s="156"/>
      <c r="F391" s="156"/>
      <c r="G391" s="156"/>
      <c r="H391" s="156"/>
      <c r="I391" s="156"/>
      <c r="J391" s="156"/>
      <c r="K391" s="156"/>
      <c r="L391" s="156"/>
      <c r="AA391" s="16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  <c r="BI391" s="160"/>
      <c r="BJ391" s="160"/>
      <c r="BK391" s="160"/>
      <c r="BL391" s="160"/>
      <c r="BM391" s="160"/>
      <c r="BN391" s="160"/>
      <c r="BO391" s="160"/>
      <c r="BP391" s="160"/>
      <c r="BQ391" s="160"/>
      <c r="BR391" s="160"/>
      <c r="BS391" s="160"/>
      <c r="BT391" s="160"/>
      <c r="BU391" s="160"/>
      <c r="BV391" s="160"/>
      <c r="BW391" s="160"/>
      <c r="BX391" s="160"/>
      <c r="BY391" s="160"/>
      <c r="BZ391" s="160"/>
      <c r="CA391" s="160"/>
      <c r="CB391" s="160"/>
    </row>
    <row r="392" spans="1:80" x14ac:dyDescent="0.2">
      <c r="A392" s="51"/>
      <c r="B392" s="13"/>
      <c r="C392" s="11"/>
      <c r="D392" s="156"/>
      <c r="E392" s="156"/>
      <c r="F392" s="156"/>
      <c r="G392" s="156"/>
      <c r="H392" s="156"/>
      <c r="I392" s="156"/>
      <c r="J392" s="156"/>
      <c r="K392" s="156"/>
      <c r="L392" s="156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  <c r="BI392" s="160"/>
      <c r="BJ392" s="160"/>
      <c r="BK392" s="160"/>
      <c r="BL392" s="160"/>
      <c r="BM392" s="160"/>
      <c r="BN392" s="160"/>
      <c r="BO392" s="160"/>
      <c r="BP392" s="160"/>
      <c r="BQ392" s="160"/>
      <c r="BR392" s="160"/>
      <c r="BS392" s="160"/>
      <c r="BT392" s="160"/>
      <c r="BU392" s="160"/>
      <c r="BV392" s="160"/>
      <c r="BW392" s="160"/>
      <c r="BX392" s="160"/>
      <c r="BY392" s="160"/>
      <c r="BZ392" s="160"/>
      <c r="CA392" s="160"/>
      <c r="CB392" s="160"/>
    </row>
    <row r="393" spans="1:80" x14ac:dyDescent="0.2">
      <c r="A393" s="51"/>
      <c r="B393" s="13"/>
      <c r="C393" s="11"/>
      <c r="D393" s="156"/>
      <c r="E393" s="156"/>
      <c r="F393" s="156"/>
      <c r="G393" s="156"/>
      <c r="H393" s="156"/>
      <c r="I393" s="156"/>
      <c r="J393" s="156"/>
      <c r="K393" s="156"/>
      <c r="L393" s="156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0"/>
      <c r="AU393" s="160"/>
      <c r="AV393" s="160"/>
      <c r="AW393" s="160"/>
      <c r="AX393" s="160"/>
      <c r="AY393" s="160"/>
      <c r="AZ393" s="160"/>
      <c r="BA393" s="160"/>
      <c r="BB393" s="160"/>
      <c r="BC393" s="160"/>
      <c r="BD393" s="160"/>
      <c r="BE393" s="160"/>
      <c r="BF393" s="160"/>
      <c r="BG393" s="160"/>
      <c r="BH393" s="160"/>
      <c r="BI393" s="160"/>
      <c r="BJ393" s="160"/>
      <c r="BK393" s="160"/>
      <c r="BL393" s="160"/>
      <c r="BM393" s="160"/>
      <c r="BN393" s="160"/>
      <c r="BO393" s="160"/>
      <c r="BP393" s="160"/>
      <c r="BQ393" s="160"/>
      <c r="BR393" s="160"/>
      <c r="BS393" s="160"/>
      <c r="BT393" s="160"/>
      <c r="BU393" s="160"/>
      <c r="BV393" s="160"/>
      <c r="BW393" s="160"/>
      <c r="BX393" s="160"/>
      <c r="BY393" s="160"/>
      <c r="BZ393" s="160"/>
      <c r="CA393" s="160"/>
      <c r="CB393" s="160"/>
    </row>
    <row r="394" spans="1:80" x14ac:dyDescent="0.2">
      <c r="A394" s="51"/>
      <c r="B394" s="13"/>
      <c r="C394" s="11"/>
      <c r="D394" s="156"/>
      <c r="E394" s="156"/>
      <c r="F394" s="156"/>
      <c r="G394" s="156"/>
      <c r="H394" s="156"/>
      <c r="I394" s="156"/>
      <c r="J394" s="156"/>
      <c r="K394" s="156"/>
      <c r="L394" s="156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0"/>
      <c r="AU394" s="160"/>
      <c r="AV394" s="160"/>
      <c r="AW394" s="160"/>
      <c r="AX394" s="160"/>
      <c r="AY394" s="160"/>
      <c r="AZ394" s="160"/>
      <c r="BA394" s="160"/>
      <c r="BB394" s="160"/>
      <c r="BC394" s="160"/>
      <c r="BD394" s="160"/>
      <c r="BE394" s="160"/>
      <c r="BF394" s="160"/>
      <c r="BG394" s="160"/>
      <c r="BH394" s="160"/>
      <c r="BI394" s="160"/>
      <c r="BJ394" s="160"/>
      <c r="BK394" s="160"/>
      <c r="BL394" s="160"/>
      <c r="BM394" s="160"/>
      <c r="BN394" s="160"/>
      <c r="BO394" s="160"/>
      <c r="BP394" s="160"/>
      <c r="BQ394" s="160"/>
      <c r="BR394" s="160"/>
      <c r="BS394" s="160"/>
      <c r="BT394" s="160"/>
      <c r="BU394" s="160"/>
      <c r="BV394" s="160"/>
      <c r="BW394" s="160"/>
      <c r="BX394" s="160"/>
      <c r="BY394" s="160"/>
      <c r="BZ394" s="160"/>
      <c r="CA394" s="160"/>
      <c r="CB394" s="160"/>
    </row>
    <row r="395" spans="1:80" x14ac:dyDescent="0.2">
      <c r="A395" s="51"/>
      <c r="B395" s="13"/>
      <c r="C395" s="11"/>
      <c r="D395" s="156"/>
      <c r="E395" s="156"/>
      <c r="F395" s="156"/>
      <c r="G395" s="156"/>
      <c r="H395" s="156"/>
      <c r="I395" s="156"/>
      <c r="J395" s="156"/>
      <c r="K395" s="156"/>
      <c r="L395" s="156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0"/>
      <c r="AU395" s="160"/>
      <c r="AV395" s="160"/>
      <c r="AW395" s="160"/>
      <c r="AX395" s="160"/>
      <c r="AY395" s="160"/>
      <c r="AZ395" s="160"/>
      <c r="BA395" s="160"/>
      <c r="BB395" s="160"/>
      <c r="BC395" s="160"/>
      <c r="BD395" s="160"/>
      <c r="BE395" s="160"/>
      <c r="BF395" s="160"/>
      <c r="BG395" s="160"/>
      <c r="BH395" s="160"/>
      <c r="BI395" s="160"/>
      <c r="BJ395" s="160"/>
      <c r="BK395" s="160"/>
      <c r="BL395" s="160"/>
      <c r="BM395" s="160"/>
      <c r="BN395" s="160"/>
      <c r="BO395" s="160"/>
      <c r="BP395" s="160"/>
      <c r="BQ395" s="160"/>
      <c r="BR395" s="160"/>
      <c r="BS395" s="160"/>
      <c r="BT395" s="160"/>
      <c r="BU395" s="160"/>
      <c r="BV395" s="160"/>
      <c r="BW395" s="160"/>
      <c r="BX395" s="160"/>
      <c r="BY395" s="160"/>
      <c r="BZ395" s="160"/>
      <c r="CA395" s="160"/>
      <c r="CB395" s="160"/>
    </row>
    <row r="396" spans="1:80" x14ac:dyDescent="0.2">
      <c r="A396" s="51"/>
      <c r="B396" s="13"/>
      <c r="C396" s="11"/>
      <c r="D396" s="156"/>
      <c r="E396" s="156"/>
      <c r="F396" s="156"/>
      <c r="G396" s="156"/>
      <c r="H396" s="156"/>
      <c r="I396" s="156"/>
      <c r="J396" s="156"/>
      <c r="K396" s="156"/>
      <c r="L396" s="156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0"/>
      <c r="BB396" s="160"/>
      <c r="BC396" s="160"/>
      <c r="BD396" s="160"/>
      <c r="BE396" s="160"/>
      <c r="BF396" s="160"/>
      <c r="BG396" s="160"/>
      <c r="BH396" s="160"/>
      <c r="BI396" s="160"/>
      <c r="BJ396" s="160"/>
      <c r="BK396" s="160"/>
      <c r="BL396" s="160"/>
      <c r="BM396" s="160"/>
      <c r="BN396" s="160"/>
      <c r="BO396" s="160"/>
      <c r="BP396" s="160"/>
      <c r="BQ396" s="160"/>
      <c r="BR396" s="160"/>
      <c r="BS396" s="160"/>
      <c r="BT396" s="160"/>
      <c r="BU396" s="160"/>
      <c r="BV396" s="160"/>
      <c r="BW396" s="160"/>
      <c r="BX396" s="160"/>
      <c r="BY396" s="160"/>
      <c r="BZ396" s="160"/>
      <c r="CA396" s="160"/>
      <c r="CB396" s="160"/>
    </row>
    <row r="397" spans="1:80" x14ac:dyDescent="0.2">
      <c r="A397" s="51"/>
      <c r="B397" s="13"/>
      <c r="C397" s="11"/>
      <c r="D397" s="156"/>
      <c r="E397" s="156"/>
      <c r="F397" s="156"/>
      <c r="G397" s="156"/>
      <c r="H397" s="156"/>
      <c r="I397" s="156"/>
      <c r="J397" s="156"/>
      <c r="K397" s="156"/>
      <c r="L397" s="156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0"/>
      <c r="BB397" s="160"/>
      <c r="BC397" s="160"/>
      <c r="BD397" s="160"/>
      <c r="BE397" s="160"/>
      <c r="BF397" s="160"/>
      <c r="BG397" s="160"/>
      <c r="BH397" s="160"/>
      <c r="BI397" s="160"/>
      <c r="BJ397" s="160"/>
      <c r="BK397" s="160"/>
      <c r="BL397" s="160"/>
      <c r="BM397" s="160"/>
      <c r="BN397" s="160"/>
      <c r="BO397" s="160"/>
      <c r="BP397" s="160"/>
      <c r="BQ397" s="160"/>
      <c r="BR397" s="160"/>
      <c r="BS397" s="160"/>
      <c r="BT397" s="160"/>
      <c r="BU397" s="160"/>
      <c r="BV397" s="160"/>
      <c r="BW397" s="160"/>
      <c r="BX397" s="160"/>
      <c r="BY397" s="160"/>
      <c r="BZ397" s="160"/>
      <c r="CA397" s="160"/>
      <c r="CB397" s="160"/>
    </row>
    <row r="398" spans="1:80" x14ac:dyDescent="0.2">
      <c r="A398" s="51"/>
      <c r="B398" s="13"/>
      <c r="C398" s="11"/>
      <c r="D398" s="156"/>
      <c r="E398" s="156"/>
      <c r="F398" s="156"/>
      <c r="G398" s="156"/>
      <c r="H398" s="156"/>
      <c r="I398" s="156"/>
      <c r="J398" s="156"/>
      <c r="K398" s="156"/>
      <c r="L398" s="156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0"/>
      <c r="AU398" s="160"/>
      <c r="AV398" s="160"/>
      <c r="AW398" s="160"/>
      <c r="AX398" s="160"/>
      <c r="AY398" s="160"/>
      <c r="AZ398" s="160"/>
      <c r="BA398" s="160"/>
      <c r="BB398" s="160"/>
      <c r="BC398" s="160"/>
      <c r="BD398" s="160"/>
      <c r="BE398" s="160"/>
      <c r="BF398" s="160"/>
      <c r="BG398" s="160"/>
      <c r="BH398" s="160"/>
      <c r="BI398" s="160"/>
      <c r="BJ398" s="160"/>
      <c r="BK398" s="160"/>
      <c r="BL398" s="160"/>
      <c r="BM398" s="160"/>
      <c r="BN398" s="160"/>
      <c r="BO398" s="160"/>
      <c r="BP398" s="160"/>
      <c r="BQ398" s="160"/>
      <c r="BR398" s="160"/>
      <c r="BS398" s="160"/>
      <c r="BT398" s="160"/>
      <c r="BU398" s="160"/>
      <c r="BV398" s="160"/>
      <c r="BW398" s="160"/>
      <c r="BX398" s="160"/>
      <c r="BY398" s="160"/>
      <c r="BZ398" s="160"/>
      <c r="CA398" s="160"/>
      <c r="CB398" s="160"/>
    </row>
    <row r="399" spans="1:80" x14ac:dyDescent="0.2">
      <c r="A399" s="51"/>
      <c r="B399" s="13"/>
      <c r="C399" s="11"/>
      <c r="D399" s="156"/>
      <c r="E399" s="156"/>
      <c r="F399" s="156"/>
      <c r="G399" s="156"/>
      <c r="H399" s="156"/>
      <c r="I399" s="156"/>
      <c r="J399" s="156"/>
      <c r="K399" s="156"/>
      <c r="L399" s="156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  <c r="BI399" s="160"/>
      <c r="BJ399" s="160"/>
      <c r="BK399" s="160"/>
      <c r="BL399" s="160"/>
      <c r="BM399" s="160"/>
      <c r="BN399" s="160"/>
      <c r="BO399" s="160"/>
      <c r="BP399" s="160"/>
      <c r="BQ399" s="160"/>
      <c r="BR399" s="160"/>
      <c r="BS399" s="160"/>
      <c r="BT399" s="160"/>
      <c r="BU399" s="160"/>
      <c r="BV399" s="160"/>
      <c r="BW399" s="160"/>
      <c r="BX399" s="160"/>
      <c r="BY399" s="160"/>
      <c r="BZ399" s="160"/>
      <c r="CA399" s="160"/>
      <c r="CB399" s="160"/>
    </row>
    <row r="400" spans="1:80" x14ac:dyDescent="0.2">
      <c r="A400" s="51"/>
      <c r="B400" s="13"/>
      <c r="C400" s="11"/>
      <c r="D400" s="156"/>
      <c r="E400" s="156"/>
      <c r="F400" s="156"/>
      <c r="G400" s="156"/>
      <c r="H400" s="156"/>
      <c r="I400" s="156"/>
      <c r="J400" s="156"/>
      <c r="K400" s="156"/>
      <c r="L400" s="156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  <c r="BI400" s="160"/>
      <c r="BJ400" s="160"/>
      <c r="BK400" s="160"/>
      <c r="BL400" s="160"/>
      <c r="BM400" s="160"/>
      <c r="BN400" s="160"/>
      <c r="BO400" s="160"/>
      <c r="BP400" s="160"/>
      <c r="BQ400" s="160"/>
      <c r="BR400" s="160"/>
      <c r="BS400" s="160"/>
      <c r="BT400" s="160"/>
      <c r="BU400" s="160"/>
      <c r="BV400" s="160"/>
      <c r="BW400" s="160"/>
      <c r="BX400" s="160"/>
      <c r="BY400" s="160"/>
      <c r="BZ400" s="160"/>
      <c r="CA400" s="160"/>
      <c r="CB400" s="160"/>
    </row>
    <row r="401" spans="1:80" x14ac:dyDescent="0.2">
      <c r="A401" s="51"/>
      <c r="B401" s="13"/>
      <c r="C401" s="11"/>
      <c r="D401" s="156"/>
      <c r="E401" s="156"/>
      <c r="F401" s="156"/>
      <c r="G401" s="156"/>
      <c r="H401" s="156"/>
      <c r="I401" s="156"/>
      <c r="J401" s="156"/>
      <c r="K401" s="156"/>
      <c r="L401" s="156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  <c r="BI401" s="160"/>
      <c r="BJ401" s="160"/>
      <c r="BK401" s="160"/>
      <c r="BL401" s="160"/>
      <c r="BM401" s="160"/>
      <c r="BN401" s="160"/>
      <c r="BO401" s="160"/>
      <c r="BP401" s="160"/>
      <c r="BQ401" s="160"/>
      <c r="BR401" s="160"/>
      <c r="BS401" s="160"/>
      <c r="BT401" s="160"/>
      <c r="BU401" s="160"/>
      <c r="BV401" s="160"/>
      <c r="BW401" s="160"/>
      <c r="BX401" s="160"/>
      <c r="BY401" s="160"/>
      <c r="BZ401" s="160"/>
      <c r="CA401" s="160"/>
      <c r="CB401" s="160"/>
    </row>
    <row r="402" spans="1:80" x14ac:dyDescent="0.2">
      <c r="A402" s="51"/>
      <c r="B402" s="13"/>
      <c r="C402" s="11"/>
      <c r="D402" s="156"/>
      <c r="E402" s="156"/>
      <c r="F402" s="156"/>
      <c r="G402" s="156"/>
      <c r="H402" s="156"/>
      <c r="I402" s="156"/>
      <c r="J402" s="156"/>
      <c r="K402" s="156"/>
      <c r="L402" s="156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  <c r="BI402" s="160"/>
      <c r="BJ402" s="160"/>
      <c r="BK402" s="160"/>
      <c r="BL402" s="160"/>
      <c r="BM402" s="160"/>
      <c r="BN402" s="160"/>
      <c r="BO402" s="160"/>
      <c r="BP402" s="160"/>
      <c r="BQ402" s="160"/>
      <c r="BR402" s="160"/>
      <c r="BS402" s="160"/>
      <c r="BT402" s="160"/>
      <c r="BU402" s="160"/>
      <c r="BV402" s="160"/>
      <c r="BW402" s="160"/>
      <c r="BX402" s="160"/>
      <c r="BY402" s="160"/>
      <c r="BZ402" s="160"/>
      <c r="CA402" s="160"/>
      <c r="CB402" s="160"/>
    </row>
    <row r="403" spans="1:80" x14ac:dyDescent="0.2">
      <c r="A403" s="51"/>
      <c r="B403" s="13"/>
      <c r="C403" s="11"/>
      <c r="D403" s="156"/>
      <c r="E403" s="156"/>
      <c r="F403" s="156"/>
      <c r="G403" s="156"/>
      <c r="H403" s="156"/>
      <c r="I403" s="156"/>
      <c r="J403" s="156"/>
      <c r="K403" s="156"/>
      <c r="L403" s="156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  <c r="BI403" s="160"/>
      <c r="BJ403" s="160"/>
      <c r="BK403" s="160"/>
      <c r="BL403" s="160"/>
      <c r="BM403" s="160"/>
      <c r="BN403" s="160"/>
      <c r="BO403" s="160"/>
      <c r="BP403" s="160"/>
      <c r="BQ403" s="160"/>
      <c r="BR403" s="160"/>
      <c r="BS403" s="160"/>
      <c r="BT403" s="160"/>
      <c r="BU403" s="160"/>
      <c r="BV403" s="160"/>
      <c r="BW403" s="160"/>
      <c r="BX403" s="160"/>
      <c r="BY403" s="160"/>
      <c r="BZ403" s="160"/>
      <c r="CA403" s="160"/>
      <c r="CB403" s="160"/>
    </row>
    <row r="404" spans="1:80" x14ac:dyDescent="0.2">
      <c r="A404" s="51"/>
      <c r="B404" s="13"/>
      <c r="C404" s="11"/>
      <c r="D404" s="156"/>
      <c r="E404" s="156"/>
      <c r="F404" s="156"/>
      <c r="G404" s="156"/>
      <c r="H404" s="156"/>
      <c r="I404" s="156"/>
      <c r="J404" s="156"/>
      <c r="K404" s="156"/>
      <c r="L404" s="156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  <c r="BI404" s="160"/>
      <c r="BJ404" s="160"/>
      <c r="BK404" s="160"/>
      <c r="BL404" s="160"/>
      <c r="BM404" s="160"/>
      <c r="BN404" s="160"/>
      <c r="BO404" s="160"/>
      <c r="BP404" s="160"/>
      <c r="BQ404" s="160"/>
      <c r="BR404" s="160"/>
      <c r="BS404" s="160"/>
      <c r="BT404" s="160"/>
      <c r="BU404" s="160"/>
      <c r="BV404" s="160"/>
      <c r="BW404" s="160"/>
      <c r="BX404" s="160"/>
      <c r="BY404" s="160"/>
      <c r="BZ404" s="160"/>
      <c r="CA404" s="160"/>
      <c r="CB404" s="160"/>
    </row>
    <row r="405" spans="1:80" x14ac:dyDescent="0.2">
      <c r="A405" s="51"/>
      <c r="B405" s="13"/>
      <c r="C405" s="11"/>
      <c r="D405" s="156"/>
      <c r="E405" s="156"/>
      <c r="F405" s="156"/>
      <c r="G405" s="156"/>
      <c r="H405" s="156"/>
      <c r="I405" s="156"/>
      <c r="J405" s="156"/>
      <c r="K405" s="156"/>
      <c r="L405" s="156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  <c r="BJ405" s="160"/>
      <c r="BK405" s="160"/>
      <c r="BL405" s="160"/>
      <c r="BM405" s="160"/>
      <c r="BN405" s="160"/>
      <c r="BO405" s="160"/>
      <c r="BP405" s="160"/>
      <c r="BQ405" s="160"/>
      <c r="BR405" s="160"/>
      <c r="BS405" s="160"/>
      <c r="BT405" s="160"/>
      <c r="BU405" s="160"/>
      <c r="BV405" s="160"/>
      <c r="BW405" s="160"/>
      <c r="BX405" s="160"/>
      <c r="BY405" s="160"/>
      <c r="BZ405" s="160"/>
      <c r="CA405" s="160"/>
      <c r="CB405" s="160"/>
    </row>
    <row r="406" spans="1:80" x14ac:dyDescent="0.2">
      <c r="A406" s="51"/>
      <c r="B406" s="13"/>
      <c r="C406" s="11"/>
      <c r="D406" s="156"/>
      <c r="E406" s="156"/>
      <c r="F406" s="156"/>
      <c r="G406" s="156"/>
      <c r="H406" s="156"/>
      <c r="I406" s="156"/>
      <c r="J406" s="156"/>
      <c r="K406" s="156"/>
      <c r="L406" s="156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  <c r="BJ406" s="160"/>
      <c r="BK406" s="160"/>
      <c r="BL406" s="160"/>
      <c r="BM406" s="160"/>
      <c r="BN406" s="160"/>
      <c r="BO406" s="160"/>
      <c r="BP406" s="160"/>
      <c r="BQ406" s="160"/>
      <c r="BR406" s="160"/>
      <c r="BS406" s="160"/>
      <c r="BT406" s="160"/>
      <c r="BU406" s="160"/>
      <c r="BV406" s="160"/>
      <c r="BW406" s="160"/>
      <c r="BX406" s="160"/>
      <c r="BY406" s="160"/>
      <c r="BZ406" s="160"/>
      <c r="CA406" s="160"/>
      <c r="CB406" s="160"/>
    </row>
    <row r="407" spans="1:80" x14ac:dyDescent="0.2">
      <c r="A407" s="51"/>
      <c r="B407" s="13"/>
      <c r="C407" s="11"/>
      <c r="D407" s="156"/>
      <c r="E407" s="156"/>
      <c r="F407" s="156"/>
      <c r="G407" s="156"/>
      <c r="H407" s="156"/>
      <c r="I407" s="156"/>
      <c r="J407" s="156"/>
      <c r="K407" s="156"/>
      <c r="L407" s="156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  <c r="BI407" s="160"/>
      <c r="BJ407" s="160"/>
      <c r="BK407" s="160"/>
      <c r="BL407" s="160"/>
      <c r="BM407" s="160"/>
      <c r="BN407" s="160"/>
      <c r="BO407" s="160"/>
      <c r="BP407" s="160"/>
      <c r="BQ407" s="160"/>
      <c r="BR407" s="160"/>
      <c r="BS407" s="160"/>
      <c r="BT407" s="160"/>
      <c r="BU407" s="160"/>
      <c r="BV407" s="160"/>
      <c r="BW407" s="160"/>
      <c r="BX407" s="160"/>
      <c r="BY407" s="160"/>
      <c r="BZ407" s="160"/>
      <c r="CA407" s="160"/>
      <c r="CB407" s="160"/>
    </row>
    <row r="408" spans="1:80" x14ac:dyDescent="0.2">
      <c r="A408" s="51"/>
      <c r="B408" s="13"/>
      <c r="C408" s="11"/>
      <c r="D408" s="156"/>
      <c r="E408" s="156"/>
      <c r="F408" s="156"/>
      <c r="G408" s="156"/>
      <c r="H408" s="156"/>
      <c r="I408" s="156"/>
      <c r="J408" s="156"/>
      <c r="K408" s="156"/>
      <c r="L408" s="156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0"/>
      <c r="AU408" s="160"/>
      <c r="AV408" s="160"/>
      <c r="AW408" s="160"/>
      <c r="AX408" s="160"/>
      <c r="AY408" s="160"/>
      <c r="AZ408" s="160"/>
      <c r="BA408" s="160"/>
      <c r="BB408" s="160"/>
      <c r="BC408" s="160"/>
      <c r="BD408" s="160"/>
      <c r="BE408" s="160"/>
      <c r="BF408" s="160"/>
      <c r="BG408" s="160"/>
      <c r="BH408" s="160"/>
      <c r="BI408" s="160"/>
      <c r="BJ408" s="160"/>
      <c r="BK408" s="160"/>
      <c r="BL408" s="160"/>
      <c r="BM408" s="160"/>
      <c r="BN408" s="160"/>
      <c r="BO408" s="160"/>
      <c r="BP408" s="160"/>
      <c r="BQ408" s="160"/>
      <c r="BR408" s="160"/>
      <c r="BS408" s="160"/>
      <c r="BT408" s="160"/>
      <c r="BU408" s="160"/>
      <c r="BV408" s="160"/>
      <c r="BW408" s="160"/>
      <c r="BX408" s="160"/>
      <c r="BY408" s="160"/>
      <c r="BZ408" s="160"/>
      <c r="CA408" s="160"/>
      <c r="CB408" s="160"/>
    </row>
    <row r="409" spans="1:80" x14ac:dyDescent="0.2">
      <c r="A409" s="51"/>
      <c r="B409" s="13"/>
      <c r="C409" s="11"/>
      <c r="D409" s="156"/>
      <c r="E409" s="156"/>
      <c r="F409" s="156"/>
      <c r="G409" s="156"/>
      <c r="H409" s="156"/>
      <c r="I409" s="156"/>
      <c r="J409" s="156"/>
      <c r="K409" s="156"/>
      <c r="L409" s="156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  <c r="AT409" s="160"/>
      <c r="AU409" s="160"/>
      <c r="AV409" s="160"/>
      <c r="AW409" s="160"/>
      <c r="AX409" s="160"/>
      <c r="AY409" s="160"/>
      <c r="AZ409" s="160"/>
      <c r="BA409" s="160"/>
      <c r="BB409" s="160"/>
      <c r="BC409" s="160"/>
      <c r="BD409" s="160"/>
      <c r="BE409" s="160"/>
      <c r="BF409" s="160"/>
      <c r="BG409" s="160"/>
      <c r="BH409" s="160"/>
      <c r="BI409" s="160"/>
      <c r="BJ409" s="160"/>
      <c r="BK409" s="160"/>
      <c r="BL409" s="160"/>
      <c r="BM409" s="160"/>
      <c r="BN409" s="160"/>
      <c r="BO409" s="160"/>
      <c r="BP409" s="160"/>
      <c r="BQ409" s="160"/>
      <c r="BR409" s="160"/>
      <c r="BS409" s="160"/>
      <c r="BT409" s="160"/>
      <c r="BU409" s="160"/>
      <c r="BV409" s="160"/>
      <c r="BW409" s="160"/>
      <c r="BX409" s="160"/>
      <c r="BY409" s="160"/>
      <c r="BZ409" s="160"/>
      <c r="CA409" s="160"/>
      <c r="CB409" s="160"/>
    </row>
    <row r="410" spans="1:80" x14ac:dyDescent="0.2">
      <c r="A410" s="51"/>
      <c r="B410" s="13"/>
      <c r="C410" s="11"/>
      <c r="D410" s="156"/>
      <c r="E410" s="156"/>
      <c r="F410" s="156"/>
      <c r="G410" s="156"/>
      <c r="H410" s="156"/>
      <c r="I410" s="156"/>
      <c r="J410" s="156"/>
      <c r="K410" s="156"/>
      <c r="L410" s="156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  <c r="AT410" s="160"/>
      <c r="AU410" s="160"/>
      <c r="AV410" s="160"/>
      <c r="AW410" s="160"/>
      <c r="AX410" s="160"/>
      <c r="AY410" s="160"/>
      <c r="AZ410" s="160"/>
      <c r="BA410" s="160"/>
      <c r="BB410" s="160"/>
      <c r="BC410" s="160"/>
      <c r="BD410" s="160"/>
      <c r="BE410" s="160"/>
      <c r="BF410" s="160"/>
      <c r="BG410" s="160"/>
      <c r="BH410" s="160"/>
      <c r="BI410" s="160"/>
      <c r="BJ410" s="160"/>
      <c r="BK410" s="160"/>
      <c r="BL410" s="160"/>
      <c r="BM410" s="160"/>
      <c r="BN410" s="160"/>
      <c r="BO410" s="160"/>
      <c r="BP410" s="160"/>
      <c r="BQ410" s="160"/>
      <c r="BR410" s="160"/>
      <c r="BS410" s="160"/>
      <c r="BT410" s="160"/>
      <c r="BU410" s="160"/>
      <c r="BV410" s="160"/>
      <c r="BW410" s="160"/>
      <c r="BX410" s="160"/>
      <c r="BY410" s="160"/>
      <c r="BZ410" s="160"/>
      <c r="CA410" s="160"/>
      <c r="CB410" s="160"/>
    </row>
    <row r="411" spans="1:80" x14ac:dyDescent="0.2">
      <c r="A411" s="51"/>
      <c r="B411" s="13"/>
      <c r="C411" s="11"/>
      <c r="D411" s="156"/>
      <c r="E411" s="156"/>
      <c r="F411" s="156"/>
      <c r="G411" s="156"/>
      <c r="H411" s="156"/>
      <c r="I411" s="156"/>
      <c r="J411" s="156"/>
      <c r="K411" s="156"/>
      <c r="L411" s="156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  <c r="AT411" s="160"/>
      <c r="AU411" s="160"/>
      <c r="AV411" s="160"/>
      <c r="AW411" s="160"/>
      <c r="AX411" s="160"/>
      <c r="AY411" s="160"/>
      <c r="AZ411" s="160"/>
      <c r="BA411" s="160"/>
      <c r="BB411" s="160"/>
      <c r="BC411" s="160"/>
      <c r="BD411" s="160"/>
      <c r="BE411" s="160"/>
      <c r="BF411" s="160"/>
      <c r="BG411" s="160"/>
      <c r="BH411" s="160"/>
      <c r="BI411" s="160"/>
      <c r="BJ411" s="160"/>
      <c r="BK411" s="160"/>
      <c r="BL411" s="160"/>
      <c r="BM411" s="160"/>
      <c r="BN411" s="160"/>
      <c r="BO411" s="160"/>
      <c r="BP411" s="160"/>
      <c r="BQ411" s="160"/>
      <c r="BR411" s="160"/>
      <c r="BS411" s="160"/>
      <c r="BT411" s="160"/>
      <c r="BU411" s="160"/>
      <c r="BV411" s="160"/>
      <c r="BW411" s="160"/>
      <c r="BX411" s="160"/>
      <c r="BY411" s="160"/>
      <c r="BZ411" s="160"/>
      <c r="CA411" s="160"/>
      <c r="CB411" s="160"/>
    </row>
    <row r="412" spans="1:80" x14ac:dyDescent="0.2">
      <c r="A412" s="51"/>
      <c r="B412" s="13"/>
      <c r="C412" s="11"/>
      <c r="D412" s="156"/>
      <c r="E412" s="156"/>
      <c r="F412" s="156"/>
      <c r="G412" s="156"/>
      <c r="H412" s="156"/>
      <c r="I412" s="156"/>
      <c r="J412" s="156"/>
      <c r="K412" s="156"/>
      <c r="L412" s="156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160"/>
      <c r="BC412" s="160"/>
      <c r="BD412" s="160"/>
      <c r="BE412" s="160"/>
      <c r="BF412" s="160"/>
      <c r="BG412" s="160"/>
      <c r="BH412" s="160"/>
      <c r="BI412" s="160"/>
      <c r="BJ412" s="160"/>
      <c r="BK412" s="160"/>
      <c r="BL412" s="160"/>
      <c r="BM412" s="160"/>
      <c r="BN412" s="160"/>
      <c r="BO412" s="160"/>
      <c r="BP412" s="160"/>
      <c r="BQ412" s="160"/>
      <c r="BR412" s="160"/>
      <c r="BS412" s="160"/>
      <c r="BT412" s="160"/>
      <c r="BU412" s="160"/>
      <c r="BV412" s="160"/>
      <c r="BW412" s="160"/>
      <c r="BX412" s="160"/>
      <c r="BY412" s="160"/>
      <c r="BZ412" s="160"/>
      <c r="CA412" s="160"/>
      <c r="CB412" s="160"/>
    </row>
    <row r="413" spans="1:80" x14ac:dyDescent="0.2">
      <c r="A413" s="51"/>
      <c r="B413" s="13"/>
      <c r="C413" s="11"/>
      <c r="D413" s="156"/>
      <c r="E413" s="156"/>
      <c r="F413" s="156"/>
      <c r="G413" s="156"/>
      <c r="H413" s="156"/>
      <c r="I413" s="156"/>
      <c r="J413" s="156"/>
      <c r="K413" s="156"/>
      <c r="L413" s="156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  <c r="BI413" s="160"/>
      <c r="BJ413" s="160"/>
      <c r="BK413" s="160"/>
      <c r="BL413" s="160"/>
      <c r="BM413" s="160"/>
      <c r="BN413" s="160"/>
      <c r="BO413" s="160"/>
      <c r="BP413" s="160"/>
      <c r="BQ413" s="160"/>
      <c r="BR413" s="160"/>
      <c r="BS413" s="160"/>
      <c r="BT413" s="160"/>
      <c r="BU413" s="160"/>
      <c r="BV413" s="160"/>
      <c r="BW413" s="160"/>
      <c r="BX413" s="160"/>
      <c r="BY413" s="160"/>
      <c r="BZ413" s="160"/>
      <c r="CA413" s="160"/>
      <c r="CB413" s="160"/>
    </row>
    <row r="414" spans="1:80" x14ac:dyDescent="0.2">
      <c r="A414" s="51"/>
      <c r="B414" s="13"/>
      <c r="C414" s="11"/>
      <c r="D414" s="156"/>
      <c r="E414" s="156"/>
      <c r="F414" s="156"/>
      <c r="G414" s="156"/>
      <c r="H414" s="156"/>
      <c r="I414" s="156"/>
      <c r="J414" s="156"/>
      <c r="K414" s="156"/>
      <c r="L414" s="156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0"/>
      <c r="AU414" s="160"/>
      <c r="AV414" s="160"/>
      <c r="AW414" s="160"/>
      <c r="AX414" s="160"/>
      <c r="AY414" s="160"/>
      <c r="AZ414" s="160"/>
      <c r="BA414" s="160"/>
      <c r="BB414" s="160"/>
      <c r="BC414" s="160"/>
      <c r="BD414" s="160"/>
      <c r="BE414" s="160"/>
      <c r="BF414" s="160"/>
      <c r="BG414" s="160"/>
      <c r="BH414" s="160"/>
      <c r="BI414" s="160"/>
      <c r="BJ414" s="160"/>
      <c r="BK414" s="160"/>
      <c r="BL414" s="160"/>
      <c r="BM414" s="160"/>
      <c r="BN414" s="160"/>
      <c r="BO414" s="160"/>
      <c r="BP414" s="160"/>
      <c r="BQ414" s="160"/>
      <c r="BR414" s="160"/>
      <c r="BS414" s="160"/>
      <c r="BT414" s="160"/>
      <c r="BU414" s="160"/>
      <c r="BV414" s="160"/>
      <c r="BW414" s="160"/>
      <c r="BX414" s="160"/>
      <c r="BY414" s="160"/>
      <c r="BZ414" s="160"/>
      <c r="CA414" s="160"/>
      <c r="CB414" s="160"/>
    </row>
    <row r="415" spans="1:80" x14ac:dyDescent="0.2">
      <c r="A415" s="51"/>
      <c r="B415" s="13"/>
      <c r="C415" s="11"/>
      <c r="D415" s="156"/>
      <c r="E415" s="156"/>
      <c r="F415" s="156"/>
      <c r="G415" s="156"/>
      <c r="H415" s="156"/>
      <c r="I415" s="156"/>
      <c r="J415" s="156"/>
      <c r="K415" s="156"/>
      <c r="L415" s="156"/>
      <c r="AA415" s="160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  <c r="AT415" s="160"/>
      <c r="AU415" s="160"/>
      <c r="AV415" s="160"/>
      <c r="AW415" s="160"/>
      <c r="AX415" s="160"/>
      <c r="AY415" s="160"/>
      <c r="AZ415" s="160"/>
      <c r="BA415" s="160"/>
      <c r="BB415" s="160"/>
      <c r="BC415" s="160"/>
      <c r="BD415" s="160"/>
      <c r="BE415" s="160"/>
      <c r="BF415" s="160"/>
      <c r="BG415" s="160"/>
      <c r="BH415" s="160"/>
      <c r="BI415" s="160"/>
      <c r="BJ415" s="160"/>
      <c r="BK415" s="160"/>
      <c r="BL415" s="160"/>
      <c r="BM415" s="160"/>
      <c r="BN415" s="160"/>
      <c r="BO415" s="160"/>
      <c r="BP415" s="160"/>
      <c r="BQ415" s="160"/>
      <c r="BR415" s="160"/>
      <c r="BS415" s="160"/>
      <c r="BT415" s="160"/>
      <c r="BU415" s="160"/>
      <c r="BV415" s="160"/>
      <c r="BW415" s="160"/>
      <c r="BX415" s="160"/>
      <c r="BY415" s="160"/>
      <c r="BZ415" s="160"/>
      <c r="CA415" s="160"/>
      <c r="CB415" s="160"/>
    </row>
    <row r="416" spans="1:80" x14ac:dyDescent="0.2">
      <c r="A416" s="51"/>
      <c r="B416" s="13"/>
      <c r="C416" s="11"/>
      <c r="D416" s="156"/>
      <c r="E416" s="156"/>
      <c r="F416" s="156"/>
      <c r="G416" s="156"/>
      <c r="H416" s="156"/>
      <c r="I416" s="156"/>
      <c r="J416" s="156"/>
      <c r="K416" s="156"/>
      <c r="L416" s="156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0"/>
      <c r="BB416" s="160"/>
      <c r="BC416" s="160"/>
      <c r="BD416" s="160"/>
      <c r="BE416" s="160"/>
      <c r="BF416" s="160"/>
      <c r="BG416" s="160"/>
      <c r="BH416" s="160"/>
      <c r="BI416" s="160"/>
      <c r="BJ416" s="160"/>
      <c r="BK416" s="160"/>
      <c r="BL416" s="160"/>
      <c r="BM416" s="160"/>
      <c r="BN416" s="160"/>
      <c r="BO416" s="160"/>
      <c r="BP416" s="160"/>
      <c r="BQ416" s="160"/>
      <c r="BR416" s="160"/>
      <c r="BS416" s="160"/>
      <c r="BT416" s="160"/>
      <c r="BU416" s="160"/>
      <c r="BV416" s="160"/>
      <c r="BW416" s="160"/>
      <c r="BX416" s="160"/>
      <c r="BY416" s="160"/>
      <c r="BZ416" s="160"/>
      <c r="CA416" s="160"/>
      <c r="CB416" s="160"/>
    </row>
    <row r="417" spans="1:80" x14ac:dyDescent="0.2">
      <c r="A417" s="51"/>
      <c r="B417" s="13"/>
      <c r="C417" s="11"/>
      <c r="D417" s="156"/>
      <c r="E417" s="156"/>
      <c r="F417" s="156"/>
      <c r="G417" s="156"/>
      <c r="H417" s="156"/>
      <c r="I417" s="156"/>
      <c r="J417" s="156"/>
      <c r="K417" s="156"/>
      <c r="L417" s="156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  <c r="AT417" s="160"/>
      <c r="AU417" s="160"/>
      <c r="AV417" s="160"/>
      <c r="AW417" s="160"/>
      <c r="AX417" s="160"/>
      <c r="AY417" s="160"/>
      <c r="AZ417" s="160"/>
      <c r="BA417" s="160"/>
      <c r="BB417" s="160"/>
      <c r="BC417" s="160"/>
      <c r="BD417" s="160"/>
      <c r="BE417" s="160"/>
      <c r="BF417" s="160"/>
      <c r="BG417" s="160"/>
      <c r="BH417" s="160"/>
      <c r="BI417" s="160"/>
      <c r="BJ417" s="160"/>
      <c r="BK417" s="160"/>
      <c r="BL417" s="160"/>
      <c r="BM417" s="160"/>
      <c r="BN417" s="160"/>
      <c r="BO417" s="160"/>
      <c r="BP417" s="160"/>
      <c r="BQ417" s="160"/>
      <c r="BR417" s="160"/>
      <c r="BS417" s="160"/>
      <c r="BT417" s="160"/>
      <c r="BU417" s="160"/>
      <c r="BV417" s="160"/>
      <c r="BW417" s="160"/>
      <c r="BX417" s="160"/>
      <c r="BY417" s="160"/>
      <c r="BZ417" s="160"/>
      <c r="CA417" s="160"/>
      <c r="CB417" s="160"/>
    </row>
    <row r="418" spans="1:80" x14ac:dyDescent="0.2">
      <c r="A418" s="51"/>
      <c r="B418" s="13"/>
      <c r="C418" s="11"/>
      <c r="D418" s="156"/>
      <c r="E418" s="156"/>
      <c r="F418" s="156"/>
      <c r="G418" s="156"/>
      <c r="H418" s="156"/>
      <c r="I418" s="156"/>
      <c r="J418" s="156"/>
      <c r="K418" s="156"/>
      <c r="L418" s="156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  <c r="AT418" s="160"/>
      <c r="AU418" s="160"/>
      <c r="AV418" s="160"/>
      <c r="AW418" s="160"/>
      <c r="AX418" s="160"/>
      <c r="AY418" s="160"/>
      <c r="AZ418" s="160"/>
      <c r="BA418" s="160"/>
      <c r="BB418" s="160"/>
      <c r="BC418" s="160"/>
      <c r="BD418" s="160"/>
      <c r="BE418" s="160"/>
      <c r="BF418" s="160"/>
      <c r="BG418" s="160"/>
      <c r="BH418" s="160"/>
      <c r="BI418" s="160"/>
      <c r="BJ418" s="160"/>
      <c r="BK418" s="160"/>
      <c r="BL418" s="160"/>
      <c r="BM418" s="160"/>
      <c r="BN418" s="160"/>
      <c r="BO418" s="160"/>
      <c r="BP418" s="160"/>
      <c r="BQ418" s="160"/>
      <c r="BR418" s="160"/>
      <c r="BS418" s="160"/>
      <c r="BT418" s="160"/>
      <c r="BU418" s="160"/>
      <c r="BV418" s="160"/>
      <c r="BW418" s="160"/>
      <c r="BX418" s="160"/>
      <c r="BY418" s="160"/>
      <c r="BZ418" s="160"/>
      <c r="CA418" s="160"/>
      <c r="CB418" s="160"/>
    </row>
    <row r="419" spans="1:80" x14ac:dyDescent="0.2">
      <c r="A419" s="51"/>
      <c r="B419" s="13"/>
      <c r="C419" s="11"/>
      <c r="D419" s="156"/>
      <c r="E419" s="156"/>
      <c r="F419" s="156"/>
      <c r="G419" s="156"/>
      <c r="H419" s="156"/>
      <c r="I419" s="156"/>
      <c r="J419" s="156"/>
      <c r="K419" s="156"/>
      <c r="L419" s="156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  <c r="AT419" s="160"/>
      <c r="AU419" s="160"/>
      <c r="AV419" s="160"/>
      <c r="AW419" s="160"/>
      <c r="AX419" s="160"/>
      <c r="AY419" s="160"/>
      <c r="AZ419" s="160"/>
      <c r="BA419" s="160"/>
      <c r="BB419" s="160"/>
      <c r="BC419" s="160"/>
      <c r="BD419" s="160"/>
      <c r="BE419" s="160"/>
      <c r="BF419" s="160"/>
      <c r="BG419" s="160"/>
      <c r="BH419" s="160"/>
      <c r="BI419" s="160"/>
      <c r="BJ419" s="160"/>
      <c r="BK419" s="160"/>
      <c r="BL419" s="160"/>
      <c r="BM419" s="160"/>
      <c r="BN419" s="160"/>
      <c r="BO419" s="160"/>
      <c r="BP419" s="160"/>
      <c r="BQ419" s="160"/>
      <c r="BR419" s="160"/>
      <c r="BS419" s="160"/>
      <c r="BT419" s="160"/>
      <c r="BU419" s="160"/>
      <c r="BV419" s="160"/>
      <c r="BW419" s="160"/>
      <c r="BX419" s="160"/>
      <c r="BY419" s="160"/>
      <c r="BZ419" s="160"/>
      <c r="CA419" s="160"/>
      <c r="CB419" s="160"/>
    </row>
    <row r="420" spans="1:80" x14ac:dyDescent="0.2">
      <c r="A420" s="51"/>
      <c r="B420" s="13"/>
      <c r="C420" s="11"/>
      <c r="D420" s="156"/>
      <c r="E420" s="156"/>
      <c r="F420" s="156"/>
      <c r="G420" s="156"/>
      <c r="H420" s="156"/>
      <c r="I420" s="156"/>
      <c r="J420" s="156"/>
      <c r="K420" s="156"/>
      <c r="L420" s="156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  <c r="AT420" s="160"/>
      <c r="AU420" s="160"/>
      <c r="AV420" s="160"/>
      <c r="AW420" s="160"/>
      <c r="AX420" s="160"/>
      <c r="AY420" s="160"/>
      <c r="AZ420" s="160"/>
      <c r="BA420" s="160"/>
      <c r="BB420" s="160"/>
      <c r="BC420" s="160"/>
      <c r="BD420" s="160"/>
      <c r="BE420" s="160"/>
      <c r="BF420" s="160"/>
      <c r="BG420" s="160"/>
      <c r="BH420" s="160"/>
      <c r="BI420" s="160"/>
      <c r="BJ420" s="160"/>
      <c r="BK420" s="160"/>
      <c r="BL420" s="160"/>
      <c r="BM420" s="160"/>
      <c r="BN420" s="160"/>
      <c r="BO420" s="160"/>
      <c r="BP420" s="160"/>
      <c r="BQ420" s="160"/>
      <c r="BR420" s="160"/>
      <c r="BS420" s="160"/>
      <c r="BT420" s="160"/>
      <c r="BU420" s="160"/>
      <c r="BV420" s="160"/>
      <c r="BW420" s="160"/>
      <c r="BX420" s="160"/>
      <c r="BY420" s="160"/>
      <c r="BZ420" s="160"/>
      <c r="CA420" s="160"/>
      <c r="CB420" s="160"/>
    </row>
    <row r="421" spans="1:80" x14ac:dyDescent="0.2">
      <c r="A421" s="51"/>
      <c r="B421" s="13"/>
      <c r="C421" s="11"/>
      <c r="D421" s="156"/>
      <c r="E421" s="156"/>
      <c r="F421" s="156"/>
      <c r="G421" s="156"/>
      <c r="H421" s="156"/>
      <c r="I421" s="156"/>
      <c r="J421" s="156"/>
      <c r="K421" s="156"/>
      <c r="L421" s="156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  <c r="AT421" s="160"/>
      <c r="AU421" s="160"/>
      <c r="AV421" s="160"/>
      <c r="AW421" s="160"/>
      <c r="AX421" s="160"/>
      <c r="AY421" s="160"/>
      <c r="AZ421" s="160"/>
      <c r="BA421" s="160"/>
      <c r="BB421" s="160"/>
      <c r="BC421" s="160"/>
      <c r="BD421" s="160"/>
      <c r="BE421" s="160"/>
      <c r="BF421" s="160"/>
      <c r="BG421" s="160"/>
      <c r="BH421" s="160"/>
      <c r="BI421" s="160"/>
      <c r="BJ421" s="160"/>
      <c r="BK421" s="160"/>
      <c r="BL421" s="160"/>
      <c r="BM421" s="160"/>
      <c r="BN421" s="160"/>
      <c r="BO421" s="160"/>
      <c r="BP421" s="160"/>
      <c r="BQ421" s="160"/>
      <c r="BR421" s="160"/>
      <c r="BS421" s="160"/>
      <c r="BT421" s="160"/>
      <c r="BU421" s="160"/>
      <c r="BV421" s="160"/>
      <c r="BW421" s="160"/>
      <c r="BX421" s="160"/>
      <c r="BY421" s="160"/>
      <c r="BZ421" s="160"/>
      <c r="CA421" s="160"/>
      <c r="CB421" s="160"/>
    </row>
    <row r="422" spans="1:80" x14ac:dyDescent="0.2">
      <c r="A422" s="51"/>
      <c r="B422" s="13"/>
      <c r="C422" s="11"/>
      <c r="D422" s="156"/>
      <c r="E422" s="156"/>
      <c r="F422" s="156"/>
      <c r="G422" s="156"/>
      <c r="H422" s="156"/>
      <c r="I422" s="156"/>
      <c r="J422" s="156"/>
      <c r="K422" s="156"/>
      <c r="L422" s="156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0"/>
      <c r="BB422" s="160"/>
      <c r="BC422" s="160"/>
      <c r="BD422" s="160"/>
      <c r="BE422" s="160"/>
      <c r="BF422" s="160"/>
      <c r="BG422" s="160"/>
      <c r="BH422" s="160"/>
      <c r="BI422" s="160"/>
      <c r="BJ422" s="160"/>
      <c r="BK422" s="160"/>
      <c r="BL422" s="160"/>
      <c r="BM422" s="160"/>
      <c r="BN422" s="160"/>
      <c r="BO422" s="160"/>
      <c r="BP422" s="160"/>
      <c r="BQ422" s="160"/>
      <c r="BR422" s="160"/>
      <c r="BS422" s="160"/>
      <c r="BT422" s="160"/>
      <c r="BU422" s="160"/>
      <c r="BV422" s="160"/>
      <c r="BW422" s="160"/>
      <c r="BX422" s="160"/>
      <c r="BY422" s="160"/>
      <c r="BZ422" s="160"/>
      <c r="CA422" s="160"/>
      <c r="CB422" s="160"/>
    </row>
    <row r="423" spans="1:80" x14ac:dyDescent="0.2">
      <c r="A423" s="51"/>
      <c r="B423" s="13"/>
      <c r="C423" s="11"/>
      <c r="D423" s="156"/>
      <c r="E423" s="156"/>
      <c r="F423" s="156"/>
      <c r="G423" s="156"/>
      <c r="H423" s="156"/>
      <c r="I423" s="156"/>
      <c r="J423" s="156"/>
      <c r="K423" s="156"/>
      <c r="L423" s="156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  <c r="AT423" s="160"/>
      <c r="AU423" s="160"/>
      <c r="AV423" s="160"/>
      <c r="AW423" s="160"/>
      <c r="AX423" s="160"/>
      <c r="AY423" s="160"/>
      <c r="AZ423" s="160"/>
      <c r="BA423" s="160"/>
      <c r="BB423" s="160"/>
      <c r="BC423" s="160"/>
      <c r="BD423" s="160"/>
      <c r="BE423" s="160"/>
      <c r="BF423" s="160"/>
      <c r="BG423" s="160"/>
      <c r="BH423" s="160"/>
      <c r="BI423" s="160"/>
      <c r="BJ423" s="160"/>
      <c r="BK423" s="160"/>
      <c r="BL423" s="160"/>
      <c r="BM423" s="160"/>
      <c r="BN423" s="160"/>
      <c r="BO423" s="160"/>
      <c r="BP423" s="160"/>
      <c r="BQ423" s="160"/>
      <c r="BR423" s="160"/>
      <c r="BS423" s="160"/>
      <c r="BT423" s="160"/>
      <c r="BU423" s="160"/>
      <c r="BV423" s="160"/>
      <c r="BW423" s="160"/>
      <c r="BX423" s="160"/>
      <c r="BY423" s="160"/>
      <c r="BZ423" s="160"/>
      <c r="CA423" s="160"/>
      <c r="CB423" s="160"/>
    </row>
    <row r="424" spans="1:80" x14ac:dyDescent="0.2">
      <c r="A424" s="51"/>
      <c r="B424" s="13"/>
      <c r="C424" s="11"/>
      <c r="D424" s="156"/>
      <c r="E424" s="156"/>
      <c r="F424" s="156"/>
      <c r="G424" s="156"/>
      <c r="H424" s="156"/>
      <c r="I424" s="156"/>
      <c r="J424" s="156"/>
      <c r="K424" s="156"/>
      <c r="L424" s="156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  <c r="AT424" s="160"/>
      <c r="AU424" s="160"/>
      <c r="AV424" s="160"/>
      <c r="AW424" s="160"/>
      <c r="AX424" s="160"/>
      <c r="AY424" s="160"/>
      <c r="AZ424" s="160"/>
      <c r="BA424" s="160"/>
      <c r="BB424" s="160"/>
      <c r="BC424" s="160"/>
      <c r="BD424" s="160"/>
      <c r="BE424" s="160"/>
      <c r="BF424" s="160"/>
      <c r="BG424" s="160"/>
      <c r="BH424" s="160"/>
      <c r="BI424" s="160"/>
      <c r="BJ424" s="160"/>
      <c r="BK424" s="160"/>
      <c r="BL424" s="160"/>
      <c r="BM424" s="160"/>
      <c r="BN424" s="160"/>
      <c r="BO424" s="160"/>
      <c r="BP424" s="160"/>
      <c r="BQ424" s="160"/>
      <c r="BR424" s="160"/>
      <c r="BS424" s="160"/>
      <c r="BT424" s="160"/>
      <c r="BU424" s="160"/>
      <c r="BV424" s="160"/>
      <c r="BW424" s="160"/>
      <c r="BX424" s="160"/>
      <c r="BY424" s="160"/>
      <c r="BZ424" s="160"/>
      <c r="CA424" s="160"/>
      <c r="CB424" s="160"/>
    </row>
    <row r="425" spans="1:80" x14ac:dyDescent="0.2">
      <c r="A425" s="51"/>
      <c r="B425" s="13"/>
      <c r="C425" s="11"/>
      <c r="D425" s="156"/>
      <c r="E425" s="156"/>
      <c r="F425" s="156"/>
      <c r="G425" s="156"/>
      <c r="H425" s="156"/>
      <c r="I425" s="156"/>
      <c r="J425" s="156"/>
      <c r="K425" s="156"/>
      <c r="L425" s="156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0"/>
      <c r="AU425" s="160"/>
      <c r="AV425" s="160"/>
      <c r="AW425" s="160"/>
      <c r="AX425" s="160"/>
      <c r="AY425" s="160"/>
      <c r="AZ425" s="160"/>
      <c r="BA425" s="160"/>
      <c r="BB425" s="160"/>
      <c r="BC425" s="160"/>
      <c r="BD425" s="160"/>
      <c r="BE425" s="160"/>
      <c r="BF425" s="160"/>
      <c r="BG425" s="160"/>
      <c r="BH425" s="160"/>
      <c r="BI425" s="160"/>
      <c r="BJ425" s="160"/>
      <c r="BK425" s="160"/>
      <c r="BL425" s="160"/>
      <c r="BM425" s="160"/>
      <c r="BN425" s="160"/>
      <c r="BO425" s="160"/>
      <c r="BP425" s="160"/>
      <c r="BQ425" s="160"/>
      <c r="BR425" s="160"/>
      <c r="BS425" s="160"/>
      <c r="BT425" s="160"/>
      <c r="BU425" s="160"/>
      <c r="BV425" s="160"/>
      <c r="BW425" s="160"/>
      <c r="BX425" s="160"/>
      <c r="BY425" s="160"/>
      <c r="BZ425" s="160"/>
      <c r="CA425" s="160"/>
      <c r="CB425" s="160"/>
    </row>
    <row r="426" spans="1:80" x14ac:dyDescent="0.2">
      <c r="A426" s="51"/>
      <c r="B426" s="13"/>
      <c r="C426" s="11"/>
      <c r="D426" s="156"/>
      <c r="E426" s="156"/>
      <c r="F426" s="156"/>
      <c r="G426" s="156"/>
      <c r="H426" s="156"/>
      <c r="I426" s="156"/>
      <c r="J426" s="156"/>
      <c r="K426" s="156"/>
      <c r="L426" s="156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  <c r="AT426" s="160"/>
      <c r="AU426" s="160"/>
      <c r="AV426" s="160"/>
      <c r="AW426" s="160"/>
      <c r="AX426" s="160"/>
      <c r="AY426" s="160"/>
      <c r="AZ426" s="160"/>
      <c r="BA426" s="160"/>
      <c r="BB426" s="160"/>
      <c r="BC426" s="160"/>
      <c r="BD426" s="160"/>
      <c r="BE426" s="160"/>
      <c r="BF426" s="160"/>
      <c r="BG426" s="160"/>
      <c r="BH426" s="160"/>
      <c r="BI426" s="160"/>
      <c r="BJ426" s="160"/>
      <c r="BK426" s="160"/>
      <c r="BL426" s="160"/>
      <c r="BM426" s="160"/>
      <c r="BN426" s="160"/>
      <c r="BO426" s="160"/>
      <c r="BP426" s="160"/>
      <c r="BQ426" s="160"/>
      <c r="BR426" s="160"/>
      <c r="BS426" s="160"/>
      <c r="BT426" s="160"/>
      <c r="BU426" s="160"/>
      <c r="BV426" s="160"/>
      <c r="BW426" s="160"/>
      <c r="BX426" s="160"/>
      <c r="BY426" s="160"/>
      <c r="BZ426" s="160"/>
      <c r="CA426" s="160"/>
      <c r="CB426" s="160"/>
    </row>
    <row r="427" spans="1:80" x14ac:dyDescent="0.2">
      <c r="A427" s="51"/>
      <c r="B427" s="13"/>
      <c r="C427" s="11"/>
      <c r="D427" s="156"/>
      <c r="E427" s="156"/>
      <c r="F427" s="156"/>
      <c r="G427" s="156"/>
      <c r="H427" s="156"/>
      <c r="I427" s="156"/>
      <c r="J427" s="156"/>
      <c r="K427" s="156"/>
      <c r="L427" s="156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  <c r="AT427" s="160"/>
      <c r="AU427" s="160"/>
      <c r="AV427" s="160"/>
      <c r="AW427" s="160"/>
      <c r="AX427" s="160"/>
      <c r="AY427" s="160"/>
      <c r="AZ427" s="160"/>
      <c r="BA427" s="160"/>
      <c r="BB427" s="160"/>
      <c r="BC427" s="160"/>
      <c r="BD427" s="160"/>
      <c r="BE427" s="160"/>
      <c r="BF427" s="160"/>
      <c r="BG427" s="160"/>
      <c r="BH427" s="160"/>
      <c r="BI427" s="160"/>
      <c r="BJ427" s="160"/>
      <c r="BK427" s="160"/>
      <c r="BL427" s="160"/>
      <c r="BM427" s="160"/>
      <c r="BN427" s="160"/>
      <c r="BO427" s="160"/>
      <c r="BP427" s="160"/>
      <c r="BQ427" s="160"/>
      <c r="BR427" s="160"/>
      <c r="BS427" s="160"/>
      <c r="BT427" s="160"/>
      <c r="BU427" s="160"/>
      <c r="BV427" s="160"/>
      <c r="BW427" s="160"/>
      <c r="BX427" s="160"/>
      <c r="BY427" s="160"/>
      <c r="BZ427" s="160"/>
      <c r="CA427" s="160"/>
      <c r="CB427" s="160"/>
    </row>
    <row r="428" spans="1:80" x14ac:dyDescent="0.2">
      <c r="A428" s="51"/>
      <c r="B428" s="13"/>
      <c r="C428" s="11"/>
      <c r="D428" s="156"/>
      <c r="E428" s="156"/>
      <c r="F428" s="156"/>
      <c r="G428" s="156"/>
      <c r="H428" s="156"/>
      <c r="I428" s="156"/>
      <c r="J428" s="156"/>
      <c r="K428" s="156"/>
      <c r="L428" s="156"/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  <c r="AT428" s="160"/>
      <c r="AU428" s="160"/>
      <c r="AV428" s="160"/>
      <c r="AW428" s="160"/>
      <c r="AX428" s="160"/>
      <c r="AY428" s="160"/>
      <c r="AZ428" s="160"/>
      <c r="BA428" s="160"/>
      <c r="BB428" s="160"/>
      <c r="BC428" s="160"/>
      <c r="BD428" s="160"/>
      <c r="BE428" s="160"/>
      <c r="BF428" s="160"/>
      <c r="BG428" s="160"/>
      <c r="BH428" s="160"/>
      <c r="BI428" s="160"/>
      <c r="BJ428" s="160"/>
      <c r="BK428" s="160"/>
      <c r="BL428" s="160"/>
      <c r="BM428" s="160"/>
      <c r="BN428" s="160"/>
      <c r="BO428" s="160"/>
      <c r="BP428" s="160"/>
      <c r="BQ428" s="160"/>
      <c r="BR428" s="160"/>
      <c r="BS428" s="160"/>
      <c r="BT428" s="160"/>
      <c r="BU428" s="160"/>
      <c r="BV428" s="160"/>
      <c r="BW428" s="160"/>
      <c r="BX428" s="160"/>
      <c r="BY428" s="160"/>
      <c r="BZ428" s="160"/>
      <c r="CA428" s="160"/>
      <c r="CB428" s="160"/>
    </row>
    <row r="429" spans="1:80" x14ac:dyDescent="0.2">
      <c r="A429" s="51"/>
      <c r="B429" s="13"/>
      <c r="C429" s="11"/>
      <c r="D429" s="156"/>
      <c r="E429" s="156"/>
      <c r="F429" s="156"/>
      <c r="G429" s="156"/>
      <c r="H429" s="156"/>
      <c r="I429" s="156"/>
      <c r="J429" s="156"/>
      <c r="K429" s="156"/>
      <c r="L429" s="156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  <c r="AT429" s="160"/>
      <c r="AU429" s="160"/>
      <c r="AV429" s="160"/>
      <c r="AW429" s="160"/>
      <c r="AX429" s="160"/>
      <c r="AY429" s="160"/>
      <c r="AZ429" s="160"/>
      <c r="BA429" s="160"/>
      <c r="BB429" s="160"/>
      <c r="BC429" s="160"/>
      <c r="BD429" s="160"/>
      <c r="BE429" s="160"/>
      <c r="BF429" s="160"/>
      <c r="BG429" s="160"/>
      <c r="BH429" s="160"/>
      <c r="BI429" s="160"/>
      <c r="BJ429" s="160"/>
      <c r="BK429" s="160"/>
      <c r="BL429" s="160"/>
      <c r="BM429" s="160"/>
      <c r="BN429" s="160"/>
      <c r="BO429" s="160"/>
      <c r="BP429" s="160"/>
      <c r="BQ429" s="160"/>
      <c r="BR429" s="160"/>
      <c r="BS429" s="160"/>
      <c r="BT429" s="160"/>
      <c r="BU429" s="160"/>
      <c r="BV429" s="160"/>
      <c r="BW429" s="160"/>
      <c r="BX429" s="160"/>
      <c r="BY429" s="160"/>
      <c r="BZ429" s="160"/>
      <c r="CA429" s="160"/>
      <c r="CB429" s="160"/>
    </row>
    <row r="430" spans="1:80" x14ac:dyDescent="0.2">
      <c r="A430" s="51"/>
      <c r="B430" s="13"/>
      <c r="C430" s="11"/>
      <c r="D430" s="156"/>
      <c r="E430" s="156"/>
      <c r="F430" s="156"/>
      <c r="G430" s="156"/>
      <c r="H430" s="156"/>
      <c r="I430" s="156"/>
      <c r="J430" s="156"/>
      <c r="K430" s="156"/>
      <c r="L430" s="156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  <c r="AT430" s="160"/>
      <c r="AU430" s="160"/>
      <c r="AV430" s="160"/>
      <c r="AW430" s="160"/>
      <c r="AX430" s="160"/>
      <c r="AY430" s="160"/>
      <c r="AZ430" s="160"/>
      <c r="BA430" s="160"/>
      <c r="BB430" s="160"/>
      <c r="BC430" s="160"/>
      <c r="BD430" s="160"/>
      <c r="BE430" s="160"/>
      <c r="BF430" s="160"/>
      <c r="BG430" s="160"/>
      <c r="BH430" s="160"/>
      <c r="BI430" s="160"/>
      <c r="BJ430" s="160"/>
      <c r="BK430" s="160"/>
      <c r="BL430" s="160"/>
      <c r="BM430" s="160"/>
      <c r="BN430" s="160"/>
      <c r="BO430" s="160"/>
      <c r="BP430" s="160"/>
      <c r="BQ430" s="160"/>
      <c r="BR430" s="160"/>
      <c r="BS430" s="160"/>
      <c r="BT430" s="160"/>
      <c r="BU430" s="160"/>
      <c r="BV430" s="160"/>
      <c r="BW430" s="160"/>
      <c r="BX430" s="160"/>
      <c r="BY430" s="160"/>
      <c r="BZ430" s="160"/>
      <c r="CA430" s="160"/>
      <c r="CB430" s="160"/>
    </row>
    <row r="431" spans="1:80" x14ac:dyDescent="0.2">
      <c r="A431" s="51"/>
      <c r="B431" s="13"/>
      <c r="C431" s="11"/>
      <c r="D431" s="156"/>
      <c r="E431" s="156"/>
      <c r="F431" s="156"/>
      <c r="G431" s="156"/>
      <c r="H431" s="156"/>
      <c r="I431" s="156"/>
      <c r="J431" s="156"/>
      <c r="K431" s="156"/>
      <c r="L431" s="156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T431" s="160"/>
      <c r="AU431" s="160"/>
      <c r="AV431" s="160"/>
      <c r="AW431" s="160"/>
      <c r="AX431" s="160"/>
      <c r="AY431" s="160"/>
      <c r="AZ431" s="160"/>
      <c r="BA431" s="160"/>
      <c r="BB431" s="160"/>
      <c r="BC431" s="160"/>
      <c r="BD431" s="160"/>
      <c r="BE431" s="160"/>
      <c r="BF431" s="160"/>
      <c r="BG431" s="160"/>
      <c r="BH431" s="160"/>
      <c r="BI431" s="160"/>
      <c r="BJ431" s="160"/>
      <c r="BK431" s="160"/>
      <c r="BL431" s="160"/>
      <c r="BM431" s="160"/>
      <c r="BN431" s="160"/>
      <c r="BO431" s="160"/>
      <c r="BP431" s="160"/>
      <c r="BQ431" s="160"/>
      <c r="BR431" s="160"/>
      <c r="BS431" s="160"/>
      <c r="BT431" s="160"/>
      <c r="BU431" s="160"/>
      <c r="BV431" s="160"/>
      <c r="BW431" s="160"/>
      <c r="BX431" s="160"/>
      <c r="BY431" s="160"/>
      <c r="BZ431" s="160"/>
      <c r="CA431" s="160"/>
      <c r="CB431" s="160"/>
    </row>
    <row r="432" spans="1:80" x14ac:dyDescent="0.2">
      <c r="A432" s="51"/>
      <c r="B432" s="13"/>
      <c r="C432" s="11"/>
      <c r="D432" s="156"/>
      <c r="E432" s="156"/>
      <c r="F432" s="156"/>
      <c r="G432" s="156"/>
      <c r="H432" s="156"/>
      <c r="I432" s="156"/>
      <c r="J432" s="156"/>
      <c r="K432" s="156"/>
      <c r="L432" s="156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  <c r="AT432" s="160"/>
      <c r="AU432" s="160"/>
      <c r="AV432" s="160"/>
      <c r="AW432" s="160"/>
      <c r="AX432" s="160"/>
      <c r="AY432" s="160"/>
      <c r="AZ432" s="160"/>
      <c r="BA432" s="160"/>
      <c r="BB432" s="160"/>
      <c r="BC432" s="160"/>
      <c r="BD432" s="160"/>
      <c r="BE432" s="160"/>
      <c r="BF432" s="160"/>
      <c r="BG432" s="160"/>
      <c r="BH432" s="160"/>
      <c r="BI432" s="160"/>
      <c r="BJ432" s="160"/>
      <c r="BK432" s="160"/>
      <c r="BL432" s="160"/>
      <c r="BM432" s="160"/>
      <c r="BN432" s="160"/>
      <c r="BO432" s="160"/>
      <c r="BP432" s="160"/>
      <c r="BQ432" s="160"/>
      <c r="BR432" s="160"/>
      <c r="BS432" s="160"/>
      <c r="BT432" s="160"/>
      <c r="BU432" s="160"/>
      <c r="BV432" s="160"/>
      <c r="BW432" s="160"/>
      <c r="BX432" s="160"/>
      <c r="BY432" s="160"/>
      <c r="BZ432" s="160"/>
      <c r="CA432" s="160"/>
      <c r="CB432" s="160"/>
    </row>
    <row r="433" spans="1:80" x14ac:dyDescent="0.2">
      <c r="A433" s="51"/>
      <c r="B433" s="13"/>
      <c r="C433" s="11"/>
      <c r="D433" s="156"/>
      <c r="E433" s="156"/>
      <c r="F433" s="156"/>
      <c r="G433" s="156"/>
      <c r="H433" s="156"/>
      <c r="I433" s="156"/>
      <c r="J433" s="156"/>
      <c r="K433" s="156"/>
      <c r="L433" s="156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  <c r="AT433" s="160"/>
      <c r="AU433" s="160"/>
      <c r="AV433" s="160"/>
      <c r="AW433" s="160"/>
      <c r="AX433" s="160"/>
      <c r="AY433" s="160"/>
      <c r="AZ433" s="160"/>
      <c r="BA433" s="160"/>
      <c r="BB433" s="160"/>
      <c r="BC433" s="160"/>
      <c r="BD433" s="160"/>
      <c r="BE433" s="160"/>
      <c r="BF433" s="160"/>
      <c r="BG433" s="160"/>
      <c r="BH433" s="160"/>
      <c r="BI433" s="160"/>
      <c r="BJ433" s="160"/>
      <c r="BK433" s="160"/>
      <c r="BL433" s="160"/>
      <c r="BM433" s="160"/>
      <c r="BN433" s="160"/>
      <c r="BO433" s="160"/>
      <c r="BP433" s="160"/>
      <c r="BQ433" s="160"/>
      <c r="BR433" s="160"/>
      <c r="BS433" s="160"/>
      <c r="BT433" s="160"/>
      <c r="BU433" s="160"/>
      <c r="BV433" s="160"/>
      <c r="BW433" s="160"/>
      <c r="BX433" s="160"/>
      <c r="BY433" s="160"/>
      <c r="BZ433" s="160"/>
      <c r="CA433" s="160"/>
      <c r="CB433" s="160"/>
    </row>
    <row r="434" spans="1:80" x14ac:dyDescent="0.2">
      <c r="A434" s="51"/>
      <c r="B434" s="13"/>
      <c r="C434" s="11"/>
      <c r="D434" s="156"/>
      <c r="E434" s="156"/>
      <c r="F434" s="156"/>
      <c r="G434" s="156"/>
      <c r="H434" s="156"/>
      <c r="I434" s="156"/>
      <c r="J434" s="156"/>
      <c r="K434" s="156"/>
      <c r="L434" s="156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  <c r="AT434" s="160"/>
      <c r="AU434" s="160"/>
      <c r="AV434" s="160"/>
      <c r="AW434" s="160"/>
      <c r="AX434" s="160"/>
      <c r="AY434" s="160"/>
      <c r="AZ434" s="160"/>
      <c r="BA434" s="160"/>
      <c r="BB434" s="160"/>
      <c r="BC434" s="160"/>
      <c r="BD434" s="160"/>
      <c r="BE434" s="160"/>
      <c r="BF434" s="160"/>
      <c r="BG434" s="160"/>
      <c r="BH434" s="160"/>
      <c r="BI434" s="160"/>
      <c r="BJ434" s="160"/>
      <c r="BK434" s="160"/>
      <c r="BL434" s="160"/>
      <c r="BM434" s="160"/>
      <c r="BN434" s="160"/>
      <c r="BO434" s="160"/>
      <c r="BP434" s="160"/>
      <c r="BQ434" s="160"/>
      <c r="BR434" s="160"/>
      <c r="BS434" s="160"/>
      <c r="BT434" s="160"/>
      <c r="BU434" s="160"/>
      <c r="BV434" s="160"/>
      <c r="BW434" s="160"/>
      <c r="BX434" s="160"/>
      <c r="BY434" s="160"/>
      <c r="BZ434" s="160"/>
      <c r="CA434" s="160"/>
      <c r="CB434" s="160"/>
    </row>
    <row r="435" spans="1:80" x14ac:dyDescent="0.2">
      <c r="A435" s="51"/>
      <c r="B435" s="13"/>
      <c r="C435" s="11"/>
      <c r="D435" s="156"/>
      <c r="E435" s="156"/>
      <c r="F435" s="156"/>
      <c r="G435" s="156"/>
      <c r="H435" s="156"/>
      <c r="I435" s="156"/>
      <c r="J435" s="156"/>
      <c r="K435" s="156"/>
      <c r="L435" s="156"/>
      <c r="AA435" s="160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0"/>
      <c r="AU435" s="160"/>
      <c r="AV435" s="160"/>
      <c r="AW435" s="160"/>
      <c r="AX435" s="160"/>
      <c r="AY435" s="160"/>
      <c r="AZ435" s="160"/>
      <c r="BA435" s="160"/>
      <c r="BB435" s="160"/>
      <c r="BC435" s="160"/>
      <c r="BD435" s="160"/>
      <c r="BE435" s="160"/>
      <c r="BF435" s="160"/>
      <c r="BG435" s="160"/>
      <c r="BH435" s="160"/>
      <c r="BI435" s="160"/>
      <c r="BJ435" s="160"/>
      <c r="BK435" s="160"/>
      <c r="BL435" s="160"/>
      <c r="BM435" s="160"/>
      <c r="BN435" s="160"/>
      <c r="BO435" s="160"/>
      <c r="BP435" s="160"/>
      <c r="BQ435" s="160"/>
      <c r="BR435" s="160"/>
      <c r="BS435" s="160"/>
      <c r="BT435" s="160"/>
      <c r="BU435" s="160"/>
      <c r="BV435" s="160"/>
      <c r="BW435" s="160"/>
      <c r="BX435" s="160"/>
      <c r="BY435" s="160"/>
      <c r="BZ435" s="160"/>
      <c r="CA435" s="160"/>
      <c r="CB435" s="160"/>
    </row>
    <row r="436" spans="1:80" x14ac:dyDescent="0.2">
      <c r="A436" s="51"/>
      <c r="B436" s="13"/>
      <c r="C436" s="11"/>
      <c r="D436" s="156"/>
      <c r="E436" s="156"/>
      <c r="F436" s="156"/>
      <c r="G436" s="156"/>
      <c r="H436" s="156"/>
      <c r="I436" s="156"/>
      <c r="J436" s="156"/>
      <c r="K436" s="156"/>
      <c r="L436" s="156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  <c r="AT436" s="160"/>
      <c r="AU436" s="160"/>
      <c r="AV436" s="160"/>
      <c r="AW436" s="160"/>
      <c r="AX436" s="160"/>
      <c r="AY436" s="160"/>
      <c r="AZ436" s="160"/>
      <c r="BA436" s="160"/>
      <c r="BB436" s="160"/>
      <c r="BC436" s="160"/>
      <c r="BD436" s="160"/>
      <c r="BE436" s="160"/>
      <c r="BF436" s="160"/>
      <c r="BG436" s="160"/>
      <c r="BH436" s="160"/>
      <c r="BI436" s="160"/>
      <c r="BJ436" s="160"/>
      <c r="BK436" s="160"/>
      <c r="BL436" s="160"/>
      <c r="BM436" s="160"/>
      <c r="BN436" s="160"/>
      <c r="BO436" s="160"/>
      <c r="BP436" s="160"/>
      <c r="BQ436" s="160"/>
      <c r="BR436" s="160"/>
      <c r="BS436" s="160"/>
      <c r="BT436" s="160"/>
      <c r="BU436" s="160"/>
      <c r="BV436" s="160"/>
      <c r="BW436" s="160"/>
      <c r="BX436" s="160"/>
      <c r="BY436" s="160"/>
      <c r="BZ436" s="160"/>
      <c r="CA436" s="160"/>
      <c r="CB436" s="160"/>
    </row>
    <row r="437" spans="1:80" x14ac:dyDescent="0.2">
      <c r="A437" s="51"/>
      <c r="B437" s="13"/>
      <c r="C437" s="11"/>
      <c r="D437" s="156"/>
      <c r="E437" s="156"/>
      <c r="F437" s="156"/>
      <c r="G437" s="156"/>
      <c r="H437" s="156"/>
      <c r="I437" s="156"/>
      <c r="J437" s="156"/>
      <c r="K437" s="156"/>
      <c r="L437" s="156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  <c r="AT437" s="160"/>
      <c r="AU437" s="160"/>
      <c r="AV437" s="160"/>
      <c r="AW437" s="160"/>
      <c r="AX437" s="160"/>
      <c r="AY437" s="160"/>
      <c r="AZ437" s="160"/>
      <c r="BA437" s="160"/>
      <c r="BB437" s="160"/>
      <c r="BC437" s="160"/>
      <c r="BD437" s="160"/>
      <c r="BE437" s="160"/>
      <c r="BF437" s="160"/>
      <c r="BG437" s="160"/>
      <c r="BH437" s="160"/>
      <c r="BI437" s="160"/>
      <c r="BJ437" s="160"/>
      <c r="BK437" s="160"/>
      <c r="BL437" s="160"/>
      <c r="BM437" s="160"/>
      <c r="BN437" s="160"/>
      <c r="BO437" s="160"/>
      <c r="BP437" s="160"/>
      <c r="BQ437" s="160"/>
      <c r="BR437" s="160"/>
      <c r="BS437" s="160"/>
      <c r="BT437" s="160"/>
      <c r="BU437" s="160"/>
      <c r="BV437" s="160"/>
      <c r="BW437" s="160"/>
      <c r="BX437" s="160"/>
      <c r="BY437" s="160"/>
      <c r="BZ437" s="160"/>
      <c r="CA437" s="160"/>
      <c r="CB437" s="160"/>
    </row>
    <row r="438" spans="1:80" x14ac:dyDescent="0.2">
      <c r="A438" s="51"/>
      <c r="B438" s="13"/>
      <c r="C438" s="11"/>
      <c r="D438" s="156"/>
      <c r="E438" s="156"/>
      <c r="F438" s="156"/>
      <c r="G438" s="156"/>
      <c r="H438" s="156"/>
      <c r="I438" s="156"/>
      <c r="J438" s="156"/>
      <c r="K438" s="156"/>
      <c r="L438" s="156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  <c r="AT438" s="160"/>
      <c r="AU438" s="160"/>
      <c r="AV438" s="160"/>
      <c r="AW438" s="160"/>
      <c r="AX438" s="160"/>
      <c r="AY438" s="160"/>
      <c r="AZ438" s="160"/>
      <c r="BA438" s="160"/>
      <c r="BB438" s="160"/>
      <c r="BC438" s="160"/>
      <c r="BD438" s="160"/>
      <c r="BE438" s="160"/>
      <c r="BF438" s="160"/>
      <c r="BG438" s="160"/>
      <c r="BH438" s="160"/>
      <c r="BI438" s="160"/>
      <c r="BJ438" s="160"/>
      <c r="BK438" s="160"/>
      <c r="BL438" s="160"/>
      <c r="BM438" s="160"/>
      <c r="BN438" s="160"/>
      <c r="BO438" s="160"/>
      <c r="BP438" s="160"/>
      <c r="BQ438" s="160"/>
      <c r="BR438" s="160"/>
      <c r="BS438" s="160"/>
      <c r="BT438" s="160"/>
      <c r="BU438" s="160"/>
      <c r="BV438" s="160"/>
      <c r="BW438" s="160"/>
      <c r="BX438" s="160"/>
      <c r="BY438" s="160"/>
      <c r="BZ438" s="160"/>
      <c r="CA438" s="160"/>
      <c r="CB438" s="160"/>
    </row>
    <row r="439" spans="1:80" x14ac:dyDescent="0.2">
      <c r="A439" s="51"/>
      <c r="B439" s="13"/>
      <c r="C439" s="11"/>
      <c r="D439" s="156"/>
      <c r="E439" s="156"/>
      <c r="F439" s="156"/>
      <c r="G439" s="156"/>
      <c r="H439" s="156"/>
      <c r="I439" s="156"/>
      <c r="J439" s="156"/>
      <c r="K439" s="156"/>
      <c r="L439" s="156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  <c r="AT439" s="160"/>
      <c r="AU439" s="160"/>
      <c r="AV439" s="160"/>
      <c r="AW439" s="160"/>
      <c r="AX439" s="160"/>
      <c r="AY439" s="160"/>
      <c r="AZ439" s="160"/>
      <c r="BA439" s="160"/>
      <c r="BB439" s="160"/>
      <c r="BC439" s="160"/>
      <c r="BD439" s="160"/>
      <c r="BE439" s="160"/>
      <c r="BF439" s="160"/>
      <c r="BG439" s="160"/>
      <c r="BH439" s="160"/>
      <c r="BI439" s="160"/>
      <c r="BJ439" s="160"/>
      <c r="BK439" s="160"/>
      <c r="BL439" s="160"/>
      <c r="BM439" s="160"/>
      <c r="BN439" s="160"/>
      <c r="BO439" s="160"/>
      <c r="BP439" s="160"/>
      <c r="BQ439" s="160"/>
      <c r="BR439" s="160"/>
      <c r="BS439" s="160"/>
      <c r="BT439" s="160"/>
      <c r="BU439" s="160"/>
      <c r="BV439" s="160"/>
      <c r="BW439" s="160"/>
      <c r="BX439" s="160"/>
      <c r="BY439" s="160"/>
      <c r="BZ439" s="160"/>
      <c r="CA439" s="160"/>
      <c r="CB439" s="160"/>
    </row>
    <row r="440" spans="1:80" x14ac:dyDescent="0.2">
      <c r="A440" s="51"/>
      <c r="B440" s="13"/>
      <c r="C440" s="11"/>
      <c r="D440" s="156"/>
      <c r="E440" s="156"/>
      <c r="F440" s="156"/>
      <c r="G440" s="156"/>
      <c r="H440" s="156"/>
      <c r="I440" s="156"/>
      <c r="J440" s="156"/>
      <c r="K440" s="156"/>
      <c r="L440" s="156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  <c r="AT440" s="160"/>
      <c r="AU440" s="160"/>
      <c r="AV440" s="160"/>
      <c r="AW440" s="160"/>
      <c r="AX440" s="160"/>
      <c r="AY440" s="160"/>
      <c r="AZ440" s="160"/>
      <c r="BA440" s="160"/>
      <c r="BB440" s="160"/>
      <c r="BC440" s="160"/>
      <c r="BD440" s="160"/>
      <c r="BE440" s="160"/>
      <c r="BF440" s="160"/>
      <c r="BG440" s="160"/>
      <c r="BH440" s="160"/>
      <c r="BI440" s="160"/>
      <c r="BJ440" s="160"/>
      <c r="BK440" s="160"/>
      <c r="BL440" s="160"/>
      <c r="BM440" s="160"/>
      <c r="BN440" s="160"/>
      <c r="BO440" s="160"/>
      <c r="BP440" s="160"/>
      <c r="BQ440" s="160"/>
      <c r="BR440" s="160"/>
      <c r="BS440" s="160"/>
      <c r="BT440" s="160"/>
      <c r="BU440" s="160"/>
      <c r="BV440" s="160"/>
      <c r="BW440" s="160"/>
      <c r="BX440" s="160"/>
      <c r="BY440" s="160"/>
      <c r="BZ440" s="160"/>
      <c r="CA440" s="160"/>
      <c r="CB440" s="160"/>
    </row>
    <row r="441" spans="1:80" x14ac:dyDescent="0.2">
      <c r="A441" s="51"/>
      <c r="B441" s="13"/>
      <c r="C441" s="11"/>
      <c r="D441" s="156"/>
      <c r="E441" s="156"/>
      <c r="F441" s="156"/>
      <c r="G441" s="156"/>
      <c r="H441" s="156"/>
      <c r="I441" s="156"/>
      <c r="J441" s="156"/>
      <c r="K441" s="156"/>
      <c r="L441" s="156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  <c r="AT441" s="160"/>
      <c r="AU441" s="160"/>
      <c r="AV441" s="160"/>
      <c r="AW441" s="160"/>
      <c r="AX441" s="160"/>
      <c r="AY441" s="160"/>
      <c r="AZ441" s="160"/>
      <c r="BA441" s="160"/>
      <c r="BB441" s="160"/>
      <c r="BC441" s="160"/>
      <c r="BD441" s="160"/>
      <c r="BE441" s="160"/>
      <c r="BF441" s="160"/>
      <c r="BG441" s="160"/>
      <c r="BH441" s="160"/>
      <c r="BI441" s="160"/>
      <c r="BJ441" s="160"/>
      <c r="BK441" s="160"/>
      <c r="BL441" s="160"/>
      <c r="BM441" s="160"/>
      <c r="BN441" s="160"/>
      <c r="BO441" s="160"/>
      <c r="BP441" s="160"/>
      <c r="BQ441" s="160"/>
      <c r="BR441" s="160"/>
      <c r="BS441" s="160"/>
      <c r="BT441" s="160"/>
      <c r="BU441" s="160"/>
      <c r="BV441" s="160"/>
      <c r="BW441" s="160"/>
      <c r="BX441" s="160"/>
      <c r="BY441" s="160"/>
      <c r="BZ441" s="160"/>
      <c r="CA441" s="160"/>
      <c r="CB441" s="160"/>
    </row>
    <row r="442" spans="1:80" x14ac:dyDescent="0.2">
      <c r="A442" s="51"/>
      <c r="B442" s="13"/>
      <c r="C442" s="11"/>
      <c r="D442" s="156"/>
      <c r="E442" s="156"/>
      <c r="F442" s="156"/>
      <c r="G442" s="156"/>
      <c r="H442" s="156"/>
      <c r="I442" s="156"/>
      <c r="J442" s="156"/>
      <c r="K442" s="156"/>
      <c r="L442" s="156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  <c r="AT442" s="160"/>
      <c r="AU442" s="160"/>
      <c r="AV442" s="160"/>
      <c r="AW442" s="160"/>
      <c r="AX442" s="160"/>
      <c r="AY442" s="160"/>
      <c r="AZ442" s="160"/>
      <c r="BA442" s="160"/>
      <c r="BB442" s="160"/>
      <c r="BC442" s="160"/>
      <c r="BD442" s="160"/>
      <c r="BE442" s="160"/>
      <c r="BF442" s="160"/>
      <c r="BG442" s="160"/>
      <c r="BH442" s="160"/>
      <c r="BI442" s="160"/>
      <c r="BJ442" s="160"/>
      <c r="BK442" s="160"/>
      <c r="BL442" s="160"/>
      <c r="BM442" s="160"/>
      <c r="BN442" s="160"/>
      <c r="BO442" s="160"/>
      <c r="BP442" s="160"/>
      <c r="BQ442" s="160"/>
      <c r="BR442" s="160"/>
      <c r="BS442" s="160"/>
      <c r="BT442" s="160"/>
      <c r="BU442" s="160"/>
      <c r="BV442" s="160"/>
      <c r="BW442" s="160"/>
      <c r="BX442" s="160"/>
      <c r="BY442" s="160"/>
      <c r="BZ442" s="160"/>
      <c r="CA442" s="160"/>
      <c r="CB442" s="160"/>
    </row>
    <row r="443" spans="1:80" x14ac:dyDescent="0.2">
      <c r="A443" s="51"/>
      <c r="B443" s="13"/>
      <c r="C443" s="11"/>
      <c r="D443" s="156"/>
      <c r="E443" s="156"/>
      <c r="F443" s="156"/>
      <c r="G443" s="156"/>
      <c r="H443" s="156"/>
      <c r="I443" s="156"/>
      <c r="J443" s="156"/>
      <c r="K443" s="156"/>
      <c r="L443" s="156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  <c r="AT443" s="160"/>
      <c r="AU443" s="160"/>
      <c r="AV443" s="160"/>
      <c r="AW443" s="160"/>
      <c r="AX443" s="160"/>
      <c r="AY443" s="160"/>
      <c r="AZ443" s="160"/>
      <c r="BA443" s="160"/>
      <c r="BB443" s="160"/>
      <c r="BC443" s="160"/>
      <c r="BD443" s="160"/>
      <c r="BE443" s="160"/>
      <c r="BF443" s="160"/>
      <c r="BG443" s="160"/>
      <c r="BH443" s="160"/>
      <c r="BI443" s="160"/>
      <c r="BJ443" s="160"/>
      <c r="BK443" s="160"/>
      <c r="BL443" s="160"/>
      <c r="BM443" s="160"/>
      <c r="BN443" s="160"/>
      <c r="BO443" s="160"/>
      <c r="BP443" s="160"/>
      <c r="BQ443" s="160"/>
      <c r="BR443" s="160"/>
      <c r="BS443" s="160"/>
      <c r="BT443" s="160"/>
      <c r="BU443" s="160"/>
      <c r="BV443" s="160"/>
      <c r="BW443" s="160"/>
      <c r="BX443" s="160"/>
      <c r="BY443" s="160"/>
      <c r="BZ443" s="160"/>
      <c r="CA443" s="160"/>
      <c r="CB443" s="160"/>
    </row>
    <row r="444" spans="1:80" x14ac:dyDescent="0.2">
      <c r="A444" s="51"/>
      <c r="B444" s="13"/>
      <c r="C444" s="11"/>
      <c r="D444" s="156"/>
      <c r="E444" s="156"/>
      <c r="F444" s="156"/>
      <c r="G444" s="156"/>
      <c r="H444" s="156"/>
      <c r="I444" s="156"/>
      <c r="J444" s="156"/>
      <c r="K444" s="156"/>
      <c r="L444" s="156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  <c r="AT444" s="160"/>
      <c r="AU444" s="160"/>
      <c r="AV444" s="160"/>
      <c r="AW444" s="160"/>
      <c r="AX444" s="160"/>
      <c r="AY444" s="160"/>
      <c r="AZ444" s="160"/>
      <c r="BA444" s="160"/>
      <c r="BB444" s="160"/>
      <c r="BC444" s="160"/>
      <c r="BD444" s="160"/>
      <c r="BE444" s="160"/>
      <c r="BF444" s="160"/>
      <c r="BG444" s="160"/>
      <c r="BH444" s="160"/>
      <c r="BI444" s="160"/>
      <c r="BJ444" s="160"/>
      <c r="BK444" s="160"/>
      <c r="BL444" s="160"/>
      <c r="BM444" s="160"/>
      <c r="BN444" s="160"/>
      <c r="BO444" s="160"/>
      <c r="BP444" s="160"/>
      <c r="BQ444" s="160"/>
      <c r="BR444" s="160"/>
      <c r="BS444" s="160"/>
      <c r="BT444" s="160"/>
      <c r="BU444" s="160"/>
      <c r="BV444" s="160"/>
      <c r="BW444" s="160"/>
      <c r="BX444" s="160"/>
      <c r="BY444" s="160"/>
      <c r="BZ444" s="160"/>
      <c r="CA444" s="160"/>
      <c r="CB444" s="160"/>
    </row>
    <row r="445" spans="1:80" x14ac:dyDescent="0.2">
      <c r="A445" s="51"/>
      <c r="B445" s="13"/>
      <c r="C445" s="11"/>
      <c r="D445" s="156"/>
      <c r="E445" s="156"/>
      <c r="F445" s="156"/>
      <c r="G445" s="156"/>
      <c r="H445" s="156"/>
      <c r="I445" s="156"/>
      <c r="J445" s="156"/>
      <c r="K445" s="156"/>
      <c r="L445" s="156"/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  <c r="AS445" s="160"/>
      <c r="AT445" s="160"/>
      <c r="AU445" s="160"/>
      <c r="AV445" s="160"/>
      <c r="AW445" s="160"/>
      <c r="AX445" s="160"/>
      <c r="AY445" s="160"/>
      <c r="AZ445" s="160"/>
      <c r="BA445" s="160"/>
      <c r="BB445" s="160"/>
      <c r="BC445" s="160"/>
      <c r="BD445" s="160"/>
      <c r="BE445" s="160"/>
      <c r="BF445" s="160"/>
      <c r="BG445" s="160"/>
      <c r="BH445" s="160"/>
      <c r="BI445" s="160"/>
      <c r="BJ445" s="160"/>
      <c r="BK445" s="160"/>
      <c r="BL445" s="160"/>
      <c r="BM445" s="160"/>
      <c r="BN445" s="160"/>
      <c r="BO445" s="160"/>
      <c r="BP445" s="160"/>
      <c r="BQ445" s="160"/>
      <c r="BR445" s="160"/>
      <c r="BS445" s="160"/>
      <c r="BT445" s="160"/>
      <c r="BU445" s="160"/>
      <c r="BV445" s="160"/>
      <c r="BW445" s="160"/>
      <c r="BX445" s="160"/>
      <c r="BY445" s="160"/>
      <c r="BZ445" s="160"/>
      <c r="CA445" s="160"/>
      <c r="CB445" s="160"/>
    </row>
    <row r="446" spans="1:80" x14ac:dyDescent="0.2">
      <c r="A446" s="51"/>
      <c r="B446" s="13"/>
      <c r="C446" s="11"/>
      <c r="D446" s="156"/>
      <c r="E446" s="156"/>
      <c r="F446" s="156"/>
      <c r="G446" s="156"/>
      <c r="H446" s="156"/>
      <c r="I446" s="156"/>
      <c r="J446" s="156"/>
      <c r="K446" s="156"/>
      <c r="L446" s="156"/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  <c r="AS446" s="160"/>
      <c r="AT446" s="160"/>
      <c r="AU446" s="160"/>
      <c r="AV446" s="160"/>
      <c r="AW446" s="160"/>
      <c r="AX446" s="160"/>
      <c r="AY446" s="160"/>
      <c r="AZ446" s="160"/>
      <c r="BA446" s="160"/>
      <c r="BB446" s="160"/>
      <c r="BC446" s="160"/>
      <c r="BD446" s="160"/>
      <c r="BE446" s="160"/>
      <c r="BF446" s="160"/>
      <c r="BG446" s="160"/>
      <c r="BH446" s="160"/>
      <c r="BI446" s="160"/>
      <c r="BJ446" s="160"/>
      <c r="BK446" s="160"/>
      <c r="BL446" s="160"/>
      <c r="BM446" s="160"/>
      <c r="BN446" s="160"/>
      <c r="BO446" s="160"/>
      <c r="BP446" s="160"/>
      <c r="BQ446" s="160"/>
      <c r="BR446" s="160"/>
      <c r="BS446" s="160"/>
      <c r="BT446" s="160"/>
      <c r="BU446" s="160"/>
      <c r="BV446" s="160"/>
      <c r="BW446" s="160"/>
      <c r="BX446" s="160"/>
      <c r="BY446" s="160"/>
      <c r="BZ446" s="160"/>
      <c r="CA446" s="160"/>
      <c r="CB446" s="160"/>
    </row>
    <row r="447" spans="1:80" x14ac:dyDescent="0.2">
      <c r="A447" s="51"/>
      <c r="B447" s="13"/>
      <c r="C447" s="11"/>
      <c r="D447" s="156"/>
      <c r="E447" s="156"/>
      <c r="F447" s="156"/>
      <c r="G447" s="156"/>
      <c r="H447" s="156"/>
      <c r="I447" s="156"/>
      <c r="J447" s="156"/>
      <c r="K447" s="156"/>
      <c r="L447" s="156"/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  <c r="AS447" s="160"/>
      <c r="AT447" s="160"/>
      <c r="AU447" s="160"/>
      <c r="AV447" s="160"/>
      <c r="AW447" s="160"/>
      <c r="AX447" s="160"/>
      <c r="AY447" s="160"/>
      <c r="AZ447" s="160"/>
      <c r="BA447" s="160"/>
      <c r="BB447" s="160"/>
      <c r="BC447" s="160"/>
      <c r="BD447" s="160"/>
      <c r="BE447" s="160"/>
      <c r="BF447" s="160"/>
      <c r="BG447" s="160"/>
      <c r="BH447" s="160"/>
      <c r="BI447" s="160"/>
      <c r="BJ447" s="160"/>
      <c r="BK447" s="160"/>
      <c r="BL447" s="160"/>
      <c r="BM447" s="160"/>
      <c r="BN447" s="160"/>
      <c r="BO447" s="160"/>
      <c r="BP447" s="160"/>
      <c r="BQ447" s="160"/>
      <c r="BR447" s="160"/>
      <c r="BS447" s="160"/>
      <c r="BT447" s="160"/>
      <c r="BU447" s="160"/>
      <c r="BV447" s="160"/>
      <c r="BW447" s="160"/>
      <c r="BX447" s="160"/>
      <c r="BY447" s="160"/>
      <c r="BZ447" s="160"/>
      <c r="CA447" s="160"/>
      <c r="CB447" s="160"/>
    </row>
    <row r="448" spans="1:80" x14ac:dyDescent="0.2">
      <c r="A448" s="51"/>
      <c r="B448" s="13"/>
      <c r="C448" s="11"/>
      <c r="D448" s="156"/>
      <c r="E448" s="156"/>
      <c r="F448" s="156"/>
      <c r="G448" s="156"/>
      <c r="H448" s="156"/>
      <c r="I448" s="156"/>
      <c r="J448" s="156"/>
      <c r="K448" s="156"/>
      <c r="L448" s="156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  <c r="AS448" s="160"/>
      <c r="AT448" s="160"/>
      <c r="AU448" s="160"/>
      <c r="AV448" s="160"/>
      <c r="AW448" s="160"/>
      <c r="AX448" s="160"/>
      <c r="AY448" s="160"/>
      <c r="AZ448" s="160"/>
      <c r="BA448" s="160"/>
      <c r="BB448" s="160"/>
      <c r="BC448" s="160"/>
      <c r="BD448" s="160"/>
      <c r="BE448" s="160"/>
      <c r="BF448" s="160"/>
      <c r="BG448" s="160"/>
      <c r="BH448" s="160"/>
      <c r="BI448" s="160"/>
      <c r="BJ448" s="160"/>
      <c r="BK448" s="160"/>
      <c r="BL448" s="160"/>
      <c r="BM448" s="160"/>
      <c r="BN448" s="160"/>
      <c r="BO448" s="160"/>
      <c r="BP448" s="160"/>
      <c r="BQ448" s="160"/>
      <c r="BR448" s="160"/>
      <c r="BS448" s="160"/>
      <c r="BT448" s="160"/>
      <c r="BU448" s="160"/>
      <c r="BV448" s="160"/>
      <c r="BW448" s="160"/>
      <c r="BX448" s="160"/>
      <c r="BY448" s="160"/>
      <c r="BZ448" s="160"/>
      <c r="CA448" s="160"/>
      <c r="CB448" s="160"/>
    </row>
    <row r="449" spans="1:80" x14ac:dyDescent="0.2">
      <c r="A449" s="51"/>
      <c r="B449" s="13"/>
      <c r="C449" s="11"/>
      <c r="D449" s="156"/>
      <c r="E449" s="156"/>
      <c r="F449" s="156"/>
      <c r="G449" s="156"/>
      <c r="H449" s="156"/>
      <c r="I449" s="156"/>
      <c r="J449" s="156"/>
      <c r="K449" s="156"/>
      <c r="L449" s="156"/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  <c r="AS449" s="160"/>
      <c r="AT449" s="160"/>
      <c r="AU449" s="160"/>
      <c r="AV449" s="160"/>
      <c r="AW449" s="160"/>
      <c r="AX449" s="160"/>
      <c r="AY449" s="160"/>
      <c r="AZ449" s="160"/>
      <c r="BA449" s="160"/>
      <c r="BB449" s="160"/>
      <c r="BC449" s="160"/>
      <c r="BD449" s="160"/>
      <c r="BE449" s="160"/>
      <c r="BF449" s="160"/>
      <c r="BG449" s="160"/>
      <c r="BH449" s="160"/>
      <c r="BI449" s="160"/>
      <c r="BJ449" s="160"/>
      <c r="BK449" s="160"/>
      <c r="BL449" s="160"/>
      <c r="BM449" s="160"/>
      <c r="BN449" s="160"/>
      <c r="BO449" s="160"/>
      <c r="BP449" s="160"/>
      <c r="BQ449" s="160"/>
      <c r="BR449" s="160"/>
      <c r="BS449" s="160"/>
      <c r="BT449" s="160"/>
      <c r="BU449" s="160"/>
      <c r="BV449" s="160"/>
      <c r="BW449" s="160"/>
      <c r="BX449" s="160"/>
      <c r="BY449" s="160"/>
      <c r="BZ449" s="160"/>
      <c r="CA449" s="160"/>
      <c r="CB449" s="160"/>
    </row>
    <row r="450" spans="1:80" x14ac:dyDescent="0.2">
      <c r="A450" s="51"/>
      <c r="B450" s="13"/>
      <c r="C450" s="11"/>
      <c r="D450" s="156"/>
      <c r="E450" s="156"/>
      <c r="F450" s="156"/>
      <c r="G450" s="156"/>
      <c r="H450" s="156"/>
      <c r="I450" s="156"/>
      <c r="J450" s="156"/>
      <c r="K450" s="156"/>
      <c r="L450" s="156"/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  <c r="AS450" s="160"/>
      <c r="AT450" s="160"/>
      <c r="AU450" s="160"/>
      <c r="AV450" s="160"/>
      <c r="AW450" s="160"/>
      <c r="AX450" s="160"/>
      <c r="AY450" s="160"/>
      <c r="AZ450" s="160"/>
      <c r="BA450" s="160"/>
      <c r="BB450" s="160"/>
      <c r="BC450" s="160"/>
      <c r="BD450" s="160"/>
      <c r="BE450" s="160"/>
      <c r="BF450" s="160"/>
      <c r="BG450" s="160"/>
      <c r="BH450" s="160"/>
      <c r="BI450" s="160"/>
      <c r="BJ450" s="160"/>
      <c r="BK450" s="160"/>
      <c r="BL450" s="160"/>
      <c r="BM450" s="160"/>
      <c r="BN450" s="160"/>
      <c r="BO450" s="160"/>
      <c r="BP450" s="160"/>
      <c r="BQ450" s="160"/>
      <c r="BR450" s="160"/>
      <c r="BS450" s="160"/>
      <c r="BT450" s="160"/>
      <c r="BU450" s="160"/>
      <c r="BV450" s="160"/>
      <c r="BW450" s="160"/>
      <c r="BX450" s="160"/>
      <c r="BY450" s="160"/>
      <c r="BZ450" s="160"/>
      <c r="CA450" s="160"/>
      <c r="CB450" s="160"/>
    </row>
    <row r="451" spans="1:80" x14ac:dyDescent="0.2">
      <c r="A451" s="51"/>
      <c r="B451" s="13"/>
      <c r="C451" s="11"/>
      <c r="D451" s="156"/>
      <c r="E451" s="156"/>
      <c r="F451" s="156"/>
      <c r="G451" s="156"/>
      <c r="H451" s="156"/>
      <c r="I451" s="156"/>
      <c r="J451" s="156"/>
      <c r="K451" s="156"/>
      <c r="L451" s="156"/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  <c r="AS451" s="160"/>
      <c r="AT451" s="160"/>
      <c r="AU451" s="160"/>
      <c r="AV451" s="160"/>
      <c r="AW451" s="160"/>
      <c r="AX451" s="160"/>
      <c r="AY451" s="160"/>
      <c r="AZ451" s="160"/>
      <c r="BA451" s="160"/>
      <c r="BB451" s="160"/>
      <c r="BC451" s="160"/>
      <c r="BD451" s="160"/>
      <c r="BE451" s="160"/>
      <c r="BF451" s="160"/>
      <c r="BG451" s="160"/>
      <c r="BH451" s="160"/>
      <c r="BI451" s="160"/>
      <c r="BJ451" s="160"/>
      <c r="BK451" s="160"/>
      <c r="BL451" s="160"/>
      <c r="BM451" s="160"/>
      <c r="BN451" s="160"/>
      <c r="BO451" s="160"/>
      <c r="BP451" s="160"/>
      <c r="BQ451" s="160"/>
      <c r="BR451" s="160"/>
      <c r="BS451" s="160"/>
      <c r="BT451" s="160"/>
      <c r="BU451" s="160"/>
      <c r="BV451" s="160"/>
      <c r="BW451" s="160"/>
      <c r="BX451" s="160"/>
      <c r="BY451" s="160"/>
      <c r="BZ451" s="160"/>
      <c r="CA451" s="160"/>
      <c r="CB451" s="160"/>
    </row>
    <row r="452" spans="1:80" x14ac:dyDescent="0.2">
      <c r="A452" s="51"/>
      <c r="B452" s="13"/>
      <c r="C452" s="11"/>
      <c r="D452" s="156"/>
      <c r="E452" s="156"/>
      <c r="F452" s="156"/>
      <c r="G452" s="156"/>
      <c r="H452" s="156"/>
      <c r="I452" s="156"/>
      <c r="J452" s="156"/>
      <c r="K452" s="156"/>
      <c r="L452" s="156"/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  <c r="AS452" s="160"/>
      <c r="AT452" s="160"/>
      <c r="AU452" s="160"/>
      <c r="AV452" s="160"/>
      <c r="AW452" s="160"/>
      <c r="AX452" s="160"/>
      <c r="AY452" s="160"/>
      <c r="AZ452" s="160"/>
      <c r="BA452" s="160"/>
      <c r="BB452" s="160"/>
      <c r="BC452" s="160"/>
      <c r="BD452" s="160"/>
      <c r="BE452" s="160"/>
      <c r="BF452" s="160"/>
      <c r="BG452" s="160"/>
      <c r="BH452" s="160"/>
      <c r="BI452" s="160"/>
      <c r="BJ452" s="160"/>
      <c r="BK452" s="160"/>
      <c r="BL452" s="160"/>
      <c r="BM452" s="160"/>
      <c r="BN452" s="160"/>
      <c r="BO452" s="160"/>
      <c r="BP452" s="160"/>
      <c r="BQ452" s="160"/>
      <c r="BR452" s="160"/>
      <c r="BS452" s="160"/>
      <c r="BT452" s="160"/>
      <c r="BU452" s="160"/>
      <c r="BV452" s="160"/>
      <c r="BW452" s="160"/>
      <c r="BX452" s="160"/>
      <c r="BY452" s="160"/>
      <c r="BZ452" s="160"/>
      <c r="CA452" s="160"/>
      <c r="CB452" s="160"/>
    </row>
    <row r="453" spans="1:80" x14ac:dyDescent="0.2">
      <c r="A453" s="51"/>
      <c r="B453" s="13"/>
      <c r="C453" s="11"/>
      <c r="D453" s="156"/>
      <c r="E453" s="156"/>
      <c r="F453" s="156"/>
      <c r="G453" s="156"/>
      <c r="H453" s="156"/>
      <c r="I453" s="156"/>
      <c r="J453" s="156"/>
      <c r="K453" s="156"/>
      <c r="L453" s="156"/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  <c r="AS453" s="160"/>
      <c r="AT453" s="160"/>
      <c r="AU453" s="160"/>
      <c r="AV453" s="160"/>
      <c r="AW453" s="160"/>
      <c r="AX453" s="160"/>
      <c r="AY453" s="160"/>
      <c r="AZ453" s="160"/>
      <c r="BA453" s="160"/>
      <c r="BB453" s="160"/>
      <c r="BC453" s="160"/>
      <c r="BD453" s="160"/>
      <c r="BE453" s="160"/>
      <c r="BF453" s="160"/>
      <c r="BG453" s="160"/>
      <c r="BH453" s="160"/>
      <c r="BI453" s="160"/>
      <c r="BJ453" s="160"/>
      <c r="BK453" s="160"/>
      <c r="BL453" s="160"/>
      <c r="BM453" s="160"/>
      <c r="BN453" s="160"/>
      <c r="BO453" s="160"/>
      <c r="BP453" s="160"/>
      <c r="BQ453" s="160"/>
      <c r="BR453" s="160"/>
      <c r="BS453" s="160"/>
      <c r="BT453" s="160"/>
      <c r="BU453" s="160"/>
      <c r="BV453" s="160"/>
      <c r="BW453" s="160"/>
      <c r="BX453" s="160"/>
      <c r="BY453" s="160"/>
      <c r="BZ453" s="160"/>
      <c r="CA453" s="160"/>
      <c r="CB453" s="160"/>
    </row>
    <row r="454" spans="1:80" x14ac:dyDescent="0.2">
      <c r="A454" s="51"/>
      <c r="B454" s="13"/>
      <c r="C454" s="11"/>
      <c r="D454" s="156"/>
      <c r="E454" s="156"/>
      <c r="F454" s="156"/>
      <c r="G454" s="156"/>
      <c r="H454" s="156"/>
      <c r="I454" s="156"/>
      <c r="J454" s="156"/>
      <c r="K454" s="156"/>
      <c r="L454" s="156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0"/>
      <c r="AU454" s="160"/>
      <c r="AV454" s="160"/>
      <c r="AW454" s="160"/>
      <c r="AX454" s="160"/>
      <c r="AY454" s="160"/>
      <c r="AZ454" s="160"/>
      <c r="BA454" s="160"/>
      <c r="BB454" s="160"/>
      <c r="BC454" s="160"/>
      <c r="BD454" s="160"/>
      <c r="BE454" s="160"/>
      <c r="BF454" s="160"/>
      <c r="BG454" s="160"/>
      <c r="BH454" s="160"/>
      <c r="BI454" s="160"/>
      <c r="BJ454" s="160"/>
      <c r="BK454" s="160"/>
      <c r="BL454" s="160"/>
      <c r="BM454" s="160"/>
      <c r="BN454" s="160"/>
      <c r="BO454" s="160"/>
      <c r="BP454" s="160"/>
      <c r="BQ454" s="160"/>
      <c r="BR454" s="160"/>
      <c r="BS454" s="160"/>
      <c r="BT454" s="160"/>
      <c r="BU454" s="160"/>
      <c r="BV454" s="160"/>
      <c r="BW454" s="160"/>
      <c r="BX454" s="160"/>
      <c r="BY454" s="160"/>
      <c r="BZ454" s="160"/>
      <c r="CA454" s="160"/>
      <c r="CB454" s="160"/>
    </row>
    <row r="455" spans="1:80" x14ac:dyDescent="0.2">
      <c r="A455" s="51"/>
      <c r="B455" s="13"/>
      <c r="C455" s="11"/>
      <c r="D455" s="156"/>
      <c r="E455" s="156"/>
      <c r="F455" s="156"/>
      <c r="G455" s="156"/>
      <c r="H455" s="156"/>
      <c r="I455" s="156"/>
      <c r="J455" s="156"/>
      <c r="K455" s="156"/>
      <c r="L455" s="156"/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0"/>
      <c r="AT455" s="160"/>
      <c r="AU455" s="160"/>
      <c r="AV455" s="160"/>
      <c r="AW455" s="160"/>
      <c r="AX455" s="160"/>
      <c r="AY455" s="160"/>
      <c r="AZ455" s="160"/>
      <c r="BA455" s="160"/>
      <c r="BB455" s="160"/>
      <c r="BC455" s="160"/>
      <c r="BD455" s="160"/>
      <c r="BE455" s="160"/>
      <c r="BF455" s="160"/>
      <c r="BG455" s="160"/>
      <c r="BH455" s="160"/>
      <c r="BI455" s="160"/>
      <c r="BJ455" s="160"/>
      <c r="BK455" s="160"/>
      <c r="BL455" s="160"/>
      <c r="BM455" s="160"/>
      <c r="BN455" s="160"/>
      <c r="BO455" s="160"/>
      <c r="BP455" s="160"/>
      <c r="BQ455" s="160"/>
      <c r="BR455" s="160"/>
      <c r="BS455" s="160"/>
      <c r="BT455" s="160"/>
      <c r="BU455" s="160"/>
      <c r="BV455" s="160"/>
      <c r="BW455" s="160"/>
      <c r="BX455" s="160"/>
      <c r="BY455" s="160"/>
      <c r="BZ455" s="160"/>
      <c r="CA455" s="160"/>
      <c r="CB455" s="160"/>
    </row>
    <row r="456" spans="1:80" x14ac:dyDescent="0.2">
      <c r="A456" s="51"/>
      <c r="B456" s="13"/>
      <c r="C456" s="11"/>
      <c r="D456" s="156"/>
      <c r="E456" s="156"/>
      <c r="F456" s="156"/>
      <c r="G456" s="156"/>
      <c r="H456" s="156"/>
      <c r="I456" s="156"/>
      <c r="J456" s="156"/>
      <c r="K456" s="156"/>
      <c r="L456" s="156"/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0"/>
      <c r="AT456" s="160"/>
      <c r="AU456" s="160"/>
      <c r="AV456" s="160"/>
      <c r="AW456" s="160"/>
      <c r="AX456" s="160"/>
      <c r="AY456" s="160"/>
      <c r="AZ456" s="160"/>
      <c r="BA456" s="160"/>
      <c r="BB456" s="160"/>
      <c r="BC456" s="160"/>
      <c r="BD456" s="160"/>
      <c r="BE456" s="160"/>
      <c r="BF456" s="160"/>
      <c r="BG456" s="160"/>
      <c r="BH456" s="160"/>
      <c r="BI456" s="160"/>
      <c r="BJ456" s="160"/>
      <c r="BK456" s="160"/>
      <c r="BL456" s="160"/>
      <c r="BM456" s="160"/>
      <c r="BN456" s="160"/>
      <c r="BO456" s="160"/>
      <c r="BP456" s="160"/>
      <c r="BQ456" s="160"/>
      <c r="BR456" s="160"/>
      <c r="BS456" s="160"/>
      <c r="BT456" s="160"/>
      <c r="BU456" s="160"/>
      <c r="BV456" s="160"/>
      <c r="BW456" s="160"/>
      <c r="BX456" s="160"/>
      <c r="BY456" s="160"/>
      <c r="BZ456" s="160"/>
      <c r="CA456" s="160"/>
      <c r="CB456" s="160"/>
    </row>
    <row r="457" spans="1:80" x14ac:dyDescent="0.2">
      <c r="A457" s="51"/>
      <c r="B457" s="13"/>
      <c r="C457" s="11"/>
      <c r="D457" s="156"/>
      <c r="E457" s="156"/>
      <c r="F457" s="156"/>
      <c r="G457" s="156"/>
      <c r="H457" s="156"/>
      <c r="I457" s="156"/>
      <c r="J457" s="156"/>
      <c r="K457" s="156"/>
      <c r="L457" s="156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0"/>
      <c r="BB457" s="160"/>
      <c r="BC457" s="160"/>
      <c r="BD457" s="160"/>
      <c r="BE457" s="160"/>
      <c r="BF457" s="160"/>
      <c r="BG457" s="160"/>
      <c r="BH457" s="160"/>
      <c r="BI457" s="160"/>
      <c r="BJ457" s="160"/>
      <c r="BK457" s="160"/>
      <c r="BL457" s="160"/>
      <c r="BM457" s="160"/>
      <c r="BN457" s="160"/>
      <c r="BO457" s="160"/>
      <c r="BP457" s="160"/>
      <c r="BQ457" s="160"/>
      <c r="BR457" s="160"/>
      <c r="BS457" s="160"/>
      <c r="BT457" s="160"/>
      <c r="BU457" s="160"/>
      <c r="BV457" s="160"/>
      <c r="BW457" s="160"/>
      <c r="BX457" s="160"/>
      <c r="BY457" s="160"/>
      <c r="BZ457" s="160"/>
      <c r="CA457" s="160"/>
      <c r="CB457" s="160"/>
    </row>
    <row r="458" spans="1:80" x14ac:dyDescent="0.2">
      <c r="A458" s="51"/>
      <c r="B458" s="13"/>
      <c r="C458" s="11"/>
      <c r="D458" s="156"/>
      <c r="E458" s="156"/>
      <c r="F458" s="156"/>
      <c r="G458" s="156"/>
      <c r="H458" s="156"/>
      <c r="I458" s="156"/>
      <c r="J458" s="156"/>
      <c r="K458" s="156"/>
      <c r="L458" s="156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0"/>
      <c r="BB458" s="160"/>
      <c r="BC458" s="160"/>
      <c r="BD458" s="160"/>
      <c r="BE458" s="160"/>
      <c r="BF458" s="160"/>
      <c r="BG458" s="160"/>
      <c r="BH458" s="160"/>
      <c r="BI458" s="160"/>
      <c r="BJ458" s="160"/>
      <c r="BK458" s="160"/>
      <c r="BL458" s="160"/>
      <c r="BM458" s="160"/>
      <c r="BN458" s="160"/>
      <c r="BO458" s="160"/>
      <c r="BP458" s="160"/>
      <c r="BQ458" s="160"/>
      <c r="BR458" s="160"/>
      <c r="BS458" s="160"/>
      <c r="BT458" s="160"/>
      <c r="BU458" s="160"/>
      <c r="BV458" s="160"/>
      <c r="BW458" s="160"/>
      <c r="BX458" s="160"/>
      <c r="BY458" s="160"/>
      <c r="BZ458" s="160"/>
      <c r="CA458" s="160"/>
      <c r="CB458" s="160"/>
    </row>
    <row r="459" spans="1:80" x14ac:dyDescent="0.2">
      <c r="A459" s="51"/>
      <c r="B459" s="13"/>
      <c r="C459" s="11"/>
      <c r="D459" s="156"/>
      <c r="E459" s="156"/>
      <c r="F459" s="156"/>
      <c r="G459" s="156"/>
      <c r="H459" s="156"/>
      <c r="I459" s="156"/>
      <c r="J459" s="156"/>
      <c r="K459" s="156"/>
      <c r="L459" s="156"/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0"/>
      <c r="BB459" s="160"/>
      <c r="BC459" s="160"/>
      <c r="BD459" s="160"/>
      <c r="BE459" s="160"/>
      <c r="BF459" s="160"/>
      <c r="BG459" s="160"/>
      <c r="BH459" s="160"/>
      <c r="BI459" s="160"/>
      <c r="BJ459" s="160"/>
      <c r="BK459" s="160"/>
      <c r="BL459" s="160"/>
      <c r="BM459" s="160"/>
      <c r="BN459" s="160"/>
      <c r="BO459" s="160"/>
      <c r="BP459" s="160"/>
      <c r="BQ459" s="160"/>
      <c r="BR459" s="160"/>
      <c r="BS459" s="160"/>
      <c r="BT459" s="160"/>
      <c r="BU459" s="160"/>
      <c r="BV459" s="160"/>
      <c r="BW459" s="160"/>
      <c r="BX459" s="160"/>
      <c r="BY459" s="160"/>
      <c r="BZ459" s="160"/>
      <c r="CA459" s="160"/>
      <c r="CB459" s="160"/>
    </row>
    <row r="460" spans="1:80" x14ac:dyDescent="0.2">
      <c r="A460" s="51"/>
      <c r="B460" s="13"/>
      <c r="C460" s="11"/>
      <c r="D460" s="156"/>
      <c r="E460" s="156"/>
      <c r="F460" s="156"/>
      <c r="G460" s="156"/>
      <c r="H460" s="156"/>
      <c r="I460" s="156"/>
      <c r="J460" s="156"/>
      <c r="K460" s="156"/>
      <c r="L460" s="156"/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  <c r="AS460" s="160"/>
      <c r="AT460" s="160"/>
      <c r="AU460" s="160"/>
      <c r="AV460" s="160"/>
      <c r="AW460" s="160"/>
      <c r="AX460" s="160"/>
      <c r="AY460" s="160"/>
      <c r="AZ460" s="160"/>
      <c r="BA460" s="160"/>
      <c r="BB460" s="160"/>
      <c r="BC460" s="160"/>
      <c r="BD460" s="160"/>
      <c r="BE460" s="160"/>
      <c r="BF460" s="160"/>
      <c r="BG460" s="160"/>
      <c r="BH460" s="160"/>
      <c r="BI460" s="160"/>
      <c r="BJ460" s="160"/>
      <c r="BK460" s="160"/>
      <c r="BL460" s="160"/>
      <c r="BM460" s="160"/>
      <c r="BN460" s="160"/>
      <c r="BO460" s="160"/>
      <c r="BP460" s="160"/>
      <c r="BQ460" s="160"/>
      <c r="BR460" s="160"/>
      <c r="BS460" s="160"/>
      <c r="BT460" s="160"/>
      <c r="BU460" s="160"/>
      <c r="BV460" s="160"/>
      <c r="BW460" s="160"/>
      <c r="BX460" s="160"/>
      <c r="BY460" s="160"/>
      <c r="BZ460" s="160"/>
      <c r="CA460" s="160"/>
      <c r="CB460" s="160"/>
    </row>
    <row r="461" spans="1:80" x14ac:dyDescent="0.2">
      <c r="A461" s="51"/>
      <c r="B461" s="13"/>
      <c r="C461" s="11"/>
      <c r="D461" s="156"/>
      <c r="E461" s="156"/>
      <c r="F461" s="156"/>
      <c r="G461" s="156"/>
      <c r="H461" s="156"/>
      <c r="I461" s="156"/>
      <c r="J461" s="156"/>
      <c r="K461" s="156"/>
      <c r="L461" s="156"/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  <c r="AS461" s="160"/>
      <c r="AT461" s="160"/>
      <c r="AU461" s="160"/>
      <c r="AV461" s="160"/>
      <c r="AW461" s="160"/>
      <c r="AX461" s="160"/>
      <c r="AY461" s="160"/>
      <c r="AZ461" s="160"/>
      <c r="BA461" s="160"/>
      <c r="BB461" s="160"/>
      <c r="BC461" s="160"/>
      <c r="BD461" s="160"/>
      <c r="BE461" s="160"/>
      <c r="BF461" s="160"/>
      <c r="BG461" s="160"/>
      <c r="BH461" s="160"/>
      <c r="BI461" s="160"/>
      <c r="BJ461" s="160"/>
      <c r="BK461" s="160"/>
      <c r="BL461" s="160"/>
      <c r="BM461" s="160"/>
      <c r="BN461" s="160"/>
      <c r="BO461" s="160"/>
      <c r="BP461" s="160"/>
      <c r="BQ461" s="160"/>
      <c r="BR461" s="160"/>
      <c r="BS461" s="160"/>
      <c r="BT461" s="160"/>
      <c r="BU461" s="160"/>
      <c r="BV461" s="160"/>
      <c r="BW461" s="160"/>
      <c r="BX461" s="160"/>
      <c r="BY461" s="160"/>
      <c r="BZ461" s="160"/>
      <c r="CA461" s="160"/>
      <c r="CB461" s="160"/>
    </row>
    <row r="462" spans="1:80" x14ac:dyDescent="0.2">
      <c r="A462" s="51"/>
      <c r="B462" s="13"/>
      <c r="C462" s="11"/>
      <c r="D462" s="156"/>
      <c r="E462" s="156"/>
      <c r="F462" s="156"/>
      <c r="G462" s="156"/>
      <c r="H462" s="156"/>
      <c r="I462" s="156"/>
      <c r="J462" s="156"/>
      <c r="K462" s="156"/>
      <c r="L462" s="156"/>
      <c r="AA462" s="160"/>
      <c r="AB462" s="160"/>
      <c r="AC462" s="160"/>
      <c r="AD462" s="160"/>
      <c r="AE462" s="160"/>
      <c r="AF462" s="160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  <c r="BI462" s="160"/>
      <c r="BJ462" s="160"/>
      <c r="BK462" s="160"/>
      <c r="BL462" s="160"/>
      <c r="BM462" s="160"/>
      <c r="BN462" s="160"/>
      <c r="BO462" s="160"/>
      <c r="BP462" s="160"/>
      <c r="BQ462" s="160"/>
      <c r="BR462" s="160"/>
      <c r="BS462" s="160"/>
      <c r="BT462" s="160"/>
      <c r="BU462" s="160"/>
      <c r="BV462" s="160"/>
      <c r="BW462" s="160"/>
      <c r="BX462" s="160"/>
      <c r="BY462" s="160"/>
      <c r="BZ462" s="160"/>
      <c r="CA462" s="160"/>
      <c r="CB462" s="160"/>
    </row>
    <row r="463" spans="1:80" x14ac:dyDescent="0.2">
      <c r="A463" s="51"/>
      <c r="B463" s="13"/>
      <c r="C463" s="11"/>
      <c r="D463" s="156"/>
      <c r="E463" s="156"/>
      <c r="F463" s="156"/>
      <c r="G463" s="156"/>
      <c r="H463" s="156"/>
      <c r="I463" s="156"/>
      <c r="J463" s="156"/>
      <c r="K463" s="156"/>
      <c r="L463" s="156"/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  <c r="BI463" s="160"/>
      <c r="BJ463" s="160"/>
      <c r="BK463" s="160"/>
      <c r="BL463" s="160"/>
      <c r="BM463" s="160"/>
      <c r="BN463" s="160"/>
      <c r="BO463" s="160"/>
      <c r="BP463" s="160"/>
      <c r="BQ463" s="160"/>
      <c r="BR463" s="160"/>
      <c r="BS463" s="160"/>
      <c r="BT463" s="160"/>
      <c r="BU463" s="160"/>
      <c r="BV463" s="160"/>
      <c r="BW463" s="160"/>
      <c r="BX463" s="160"/>
      <c r="BY463" s="160"/>
      <c r="BZ463" s="160"/>
      <c r="CA463" s="160"/>
      <c r="CB463" s="160"/>
    </row>
    <row r="464" spans="1:80" x14ac:dyDescent="0.2">
      <c r="A464" s="51"/>
      <c r="B464" s="13"/>
      <c r="C464" s="11"/>
      <c r="D464" s="156"/>
      <c r="E464" s="156"/>
      <c r="F464" s="156"/>
      <c r="G464" s="156"/>
      <c r="H464" s="156"/>
      <c r="I464" s="156"/>
      <c r="J464" s="156"/>
      <c r="K464" s="156"/>
      <c r="L464" s="156"/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  <c r="BI464" s="160"/>
      <c r="BJ464" s="160"/>
      <c r="BK464" s="160"/>
      <c r="BL464" s="160"/>
      <c r="BM464" s="160"/>
      <c r="BN464" s="160"/>
      <c r="BO464" s="160"/>
      <c r="BP464" s="160"/>
      <c r="BQ464" s="160"/>
      <c r="BR464" s="160"/>
      <c r="BS464" s="160"/>
      <c r="BT464" s="160"/>
      <c r="BU464" s="160"/>
      <c r="BV464" s="160"/>
      <c r="BW464" s="160"/>
      <c r="BX464" s="160"/>
      <c r="BY464" s="160"/>
      <c r="BZ464" s="160"/>
      <c r="CA464" s="160"/>
      <c r="CB464" s="160"/>
    </row>
    <row r="465" spans="1:80" x14ac:dyDescent="0.2">
      <c r="A465" s="51"/>
      <c r="B465" s="13"/>
      <c r="C465" s="11"/>
      <c r="D465" s="156"/>
      <c r="E465" s="156"/>
      <c r="F465" s="156"/>
      <c r="G465" s="156"/>
      <c r="H465" s="156"/>
      <c r="I465" s="156"/>
      <c r="J465" s="156"/>
      <c r="K465" s="156"/>
      <c r="L465" s="156"/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0"/>
      <c r="BB465" s="160"/>
      <c r="BC465" s="160"/>
      <c r="BD465" s="160"/>
      <c r="BE465" s="160"/>
      <c r="BF465" s="160"/>
      <c r="BG465" s="160"/>
      <c r="BH465" s="160"/>
      <c r="BI465" s="160"/>
      <c r="BJ465" s="160"/>
      <c r="BK465" s="160"/>
      <c r="BL465" s="160"/>
      <c r="BM465" s="160"/>
      <c r="BN465" s="160"/>
      <c r="BO465" s="160"/>
      <c r="BP465" s="160"/>
      <c r="BQ465" s="160"/>
      <c r="BR465" s="160"/>
      <c r="BS465" s="160"/>
      <c r="BT465" s="160"/>
      <c r="BU465" s="160"/>
      <c r="BV465" s="160"/>
      <c r="BW465" s="160"/>
      <c r="BX465" s="160"/>
      <c r="BY465" s="160"/>
      <c r="BZ465" s="160"/>
      <c r="CA465" s="160"/>
      <c r="CB465" s="160"/>
    </row>
    <row r="466" spans="1:80" x14ac:dyDescent="0.2">
      <c r="A466" s="51"/>
      <c r="B466" s="13"/>
      <c r="C466" s="11"/>
      <c r="D466" s="156"/>
      <c r="E466" s="156"/>
      <c r="F466" s="156"/>
      <c r="G466" s="156"/>
      <c r="H466" s="156"/>
      <c r="I466" s="156"/>
      <c r="J466" s="156"/>
      <c r="K466" s="156"/>
      <c r="L466" s="156"/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60"/>
      <c r="AX466" s="160"/>
      <c r="AY466" s="160"/>
      <c r="AZ466" s="160"/>
      <c r="BA466" s="160"/>
      <c r="BB466" s="160"/>
      <c r="BC466" s="160"/>
      <c r="BD466" s="160"/>
      <c r="BE466" s="160"/>
      <c r="BF466" s="160"/>
      <c r="BG466" s="160"/>
      <c r="BH466" s="160"/>
      <c r="BI466" s="160"/>
      <c r="BJ466" s="160"/>
      <c r="BK466" s="160"/>
      <c r="BL466" s="160"/>
      <c r="BM466" s="160"/>
      <c r="BN466" s="160"/>
      <c r="BO466" s="160"/>
      <c r="BP466" s="160"/>
      <c r="BQ466" s="160"/>
      <c r="BR466" s="160"/>
      <c r="BS466" s="160"/>
      <c r="BT466" s="160"/>
      <c r="BU466" s="160"/>
      <c r="BV466" s="160"/>
      <c r="BW466" s="160"/>
      <c r="BX466" s="160"/>
      <c r="BY466" s="160"/>
      <c r="BZ466" s="160"/>
      <c r="CA466" s="160"/>
      <c r="CB466" s="160"/>
    </row>
    <row r="467" spans="1:80" x14ac:dyDescent="0.2">
      <c r="A467" s="51"/>
      <c r="B467" s="13"/>
      <c r="C467" s="11"/>
      <c r="D467" s="156"/>
      <c r="E467" s="156"/>
      <c r="F467" s="156"/>
      <c r="G467" s="156"/>
      <c r="H467" s="156"/>
      <c r="I467" s="156"/>
      <c r="J467" s="156"/>
      <c r="K467" s="156"/>
      <c r="L467" s="156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  <c r="BI467" s="160"/>
      <c r="BJ467" s="160"/>
      <c r="BK467" s="160"/>
      <c r="BL467" s="160"/>
      <c r="BM467" s="160"/>
      <c r="BN467" s="160"/>
      <c r="BO467" s="160"/>
      <c r="BP467" s="160"/>
      <c r="BQ467" s="160"/>
      <c r="BR467" s="160"/>
      <c r="BS467" s="160"/>
      <c r="BT467" s="160"/>
      <c r="BU467" s="160"/>
      <c r="BV467" s="160"/>
      <c r="BW467" s="160"/>
      <c r="BX467" s="160"/>
      <c r="BY467" s="160"/>
      <c r="BZ467" s="160"/>
      <c r="CA467" s="160"/>
      <c r="CB467" s="160"/>
    </row>
    <row r="468" spans="1:80" x14ac:dyDescent="0.2">
      <c r="A468" s="51"/>
      <c r="B468" s="13"/>
      <c r="C468" s="11"/>
      <c r="D468" s="156"/>
      <c r="E468" s="156"/>
      <c r="F468" s="156"/>
      <c r="G468" s="156"/>
      <c r="H468" s="156"/>
      <c r="I468" s="156"/>
      <c r="J468" s="156"/>
      <c r="K468" s="156"/>
      <c r="L468" s="156"/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0"/>
      <c r="BB468" s="160"/>
      <c r="BC468" s="160"/>
      <c r="BD468" s="160"/>
      <c r="BE468" s="160"/>
      <c r="BF468" s="160"/>
      <c r="BG468" s="160"/>
      <c r="BH468" s="160"/>
      <c r="BI468" s="160"/>
      <c r="BJ468" s="160"/>
      <c r="BK468" s="160"/>
      <c r="BL468" s="160"/>
      <c r="BM468" s="160"/>
      <c r="BN468" s="160"/>
      <c r="BO468" s="160"/>
      <c r="BP468" s="160"/>
      <c r="BQ468" s="160"/>
      <c r="BR468" s="160"/>
      <c r="BS468" s="160"/>
      <c r="BT468" s="160"/>
      <c r="BU468" s="160"/>
      <c r="BV468" s="160"/>
      <c r="BW468" s="160"/>
      <c r="BX468" s="160"/>
      <c r="BY468" s="160"/>
      <c r="BZ468" s="160"/>
      <c r="CA468" s="160"/>
      <c r="CB468" s="160"/>
    </row>
    <row r="469" spans="1:80" x14ac:dyDescent="0.2">
      <c r="A469" s="51"/>
      <c r="B469" s="13"/>
      <c r="C469" s="11"/>
      <c r="D469" s="156"/>
      <c r="E469" s="156"/>
      <c r="F469" s="156"/>
      <c r="G469" s="156"/>
      <c r="H469" s="156"/>
      <c r="I469" s="156"/>
      <c r="J469" s="156"/>
      <c r="K469" s="156"/>
      <c r="L469" s="156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0"/>
      <c r="BC469" s="160"/>
      <c r="BD469" s="160"/>
      <c r="BE469" s="160"/>
      <c r="BF469" s="160"/>
      <c r="BG469" s="160"/>
      <c r="BH469" s="160"/>
      <c r="BI469" s="160"/>
      <c r="BJ469" s="160"/>
      <c r="BK469" s="160"/>
      <c r="BL469" s="160"/>
      <c r="BM469" s="160"/>
      <c r="BN469" s="160"/>
      <c r="BO469" s="160"/>
      <c r="BP469" s="160"/>
      <c r="BQ469" s="160"/>
      <c r="BR469" s="160"/>
      <c r="BS469" s="160"/>
      <c r="BT469" s="160"/>
      <c r="BU469" s="160"/>
      <c r="BV469" s="160"/>
      <c r="BW469" s="160"/>
      <c r="BX469" s="160"/>
      <c r="BY469" s="160"/>
      <c r="BZ469" s="160"/>
      <c r="CA469" s="160"/>
      <c r="CB469" s="160"/>
    </row>
    <row r="470" spans="1:80" x14ac:dyDescent="0.2">
      <c r="A470" s="51"/>
      <c r="B470" s="13"/>
      <c r="C470" s="11"/>
      <c r="D470" s="156"/>
      <c r="E470" s="156"/>
      <c r="F470" s="156"/>
      <c r="G470" s="156"/>
      <c r="H470" s="156"/>
      <c r="I470" s="156"/>
      <c r="J470" s="156"/>
      <c r="K470" s="156"/>
      <c r="L470" s="156"/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160"/>
      <c r="BC470" s="160"/>
      <c r="BD470" s="160"/>
      <c r="BE470" s="160"/>
      <c r="BF470" s="160"/>
      <c r="BG470" s="160"/>
      <c r="BH470" s="160"/>
      <c r="BI470" s="160"/>
      <c r="BJ470" s="160"/>
      <c r="BK470" s="160"/>
      <c r="BL470" s="160"/>
      <c r="BM470" s="160"/>
      <c r="BN470" s="160"/>
      <c r="BO470" s="160"/>
      <c r="BP470" s="160"/>
      <c r="BQ470" s="160"/>
      <c r="BR470" s="160"/>
      <c r="BS470" s="160"/>
      <c r="BT470" s="160"/>
      <c r="BU470" s="160"/>
      <c r="BV470" s="160"/>
      <c r="BW470" s="160"/>
      <c r="BX470" s="160"/>
      <c r="BY470" s="160"/>
      <c r="BZ470" s="160"/>
      <c r="CA470" s="160"/>
      <c r="CB470" s="160"/>
    </row>
    <row r="471" spans="1:80" x14ac:dyDescent="0.2">
      <c r="A471" s="51"/>
      <c r="B471" s="13"/>
      <c r="C471" s="11"/>
      <c r="D471" s="156"/>
      <c r="E471" s="156"/>
      <c r="F471" s="156"/>
      <c r="G471" s="156"/>
      <c r="H471" s="156"/>
      <c r="I471" s="156"/>
      <c r="J471" s="156"/>
      <c r="K471" s="156"/>
      <c r="L471" s="156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  <c r="BI471" s="160"/>
      <c r="BJ471" s="160"/>
      <c r="BK471" s="160"/>
      <c r="BL471" s="160"/>
      <c r="BM471" s="160"/>
      <c r="BN471" s="160"/>
      <c r="BO471" s="160"/>
      <c r="BP471" s="160"/>
      <c r="BQ471" s="160"/>
      <c r="BR471" s="160"/>
      <c r="BS471" s="160"/>
      <c r="BT471" s="160"/>
      <c r="BU471" s="160"/>
      <c r="BV471" s="160"/>
      <c r="BW471" s="160"/>
      <c r="BX471" s="160"/>
      <c r="BY471" s="160"/>
      <c r="BZ471" s="160"/>
      <c r="CA471" s="160"/>
      <c r="CB471" s="160"/>
    </row>
    <row r="472" spans="1:80" x14ac:dyDescent="0.2">
      <c r="A472" s="51"/>
      <c r="B472" s="13"/>
      <c r="C472" s="11"/>
      <c r="D472" s="156"/>
      <c r="E472" s="156"/>
      <c r="F472" s="156"/>
      <c r="G472" s="156"/>
      <c r="H472" s="156"/>
      <c r="I472" s="156"/>
      <c r="J472" s="156"/>
      <c r="K472" s="156"/>
      <c r="L472" s="156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  <c r="BI472" s="160"/>
      <c r="BJ472" s="160"/>
      <c r="BK472" s="160"/>
      <c r="BL472" s="160"/>
      <c r="BM472" s="160"/>
      <c r="BN472" s="160"/>
      <c r="BO472" s="160"/>
      <c r="BP472" s="160"/>
      <c r="BQ472" s="160"/>
      <c r="BR472" s="160"/>
      <c r="BS472" s="160"/>
      <c r="BT472" s="160"/>
      <c r="BU472" s="160"/>
      <c r="BV472" s="160"/>
      <c r="BW472" s="160"/>
      <c r="BX472" s="160"/>
      <c r="BY472" s="160"/>
      <c r="BZ472" s="160"/>
      <c r="CA472" s="160"/>
      <c r="CB472" s="160"/>
    </row>
    <row r="473" spans="1:80" x14ac:dyDescent="0.2">
      <c r="A473" s="51"/>
      <c r="B473" s="13"/>
      <c r="C473" s="11"/>
      <c r="D473" s="156"/>
      <c r="E473" s="156"/>
      <c r="F473" s="156"/>
      <c r="G473" s="156"/>
      <c r="H473" s="156"/>
      <c r="I473" s="156"/>
      <c r="J473" s="156"/>
      <c r="K473" s="156"/>
      <c r="L473" s="156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  <c r="BI473" s="160"/>
      <c r="BJ473" s="160"/>
      <c r="BK473" s="160"/>
      <c r="BL473" s="160"/>
      <c r="BM473" s="160"/>
      <c r="BN473" s="160"/>
      <c r="BO473" s="160"/>
      <c r="BP473" s="160"/>
      <c r="BQ473" s="160"/>
      <c r="BR473" s="160"/>
      <c r="BS473" s="160"/>
      <c r="BT473" s="160"/>
      <c r="BU473" s="160"/>
      <c r="BV473" s="160"/>
      <c r="BW473" s="160"/>
      <c r="BX473" s="160"/>
      <c r="BY473" s="160"/>
      <c r="BZ473" s="160"/>
      <c r="CA473" s="160"/>
      <c r="CB473" s="160"/>
    </row>
    <row r="474" spans="1:80" x14ac:dyDescent="0.2">
      <c r="A474" s="51"/>
      <c r="B474" s="13"/>
      <c r="C474" s="11"/>
      <c r="D474" s="156"/>
      <c r="E474" s="156"/>
      <c r="F474" s="156"/>
      <c r="G474" s="156"/>
      <c r="H474" s="156"/>
      <c r="I474" s="156"/>
      <c r="J474" s="156"/>
      <c r="K474" s="156"/>
      <c r="L474" s="156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0"/>
      <c r="AU474" s="160"/>
      <c r="AV474" s="160"/>
      <c r="AW474" s="160"/>
      <c r="AX474" s="160"/>
      <c r="AY474" s="160"/>
      <c r="AZ474" s="160"/>
      <c r="BA474" s="160"/>
      <c r="BB474" s="160"/>
      <c r="BC474" s="160"/>
      <c r="BD474" s="160"/>
      <c r="BE474" s="160"/>
      <c r="BF474" s="160"/>
      <c r="BG474" s="160"/>
      <c r="BH474" s="160"/>
      <c r="BI474" s="160"/>
      <c r="BJ474" s="160"/>
      <c r="BK474" s="160"/>
      <c r="BL474" s="160"/>
      <c r="BM474" s="160"/>
      <c r="BN474" s="160"/>
      <c r="BO474" s="160"/>
      <c r="BP474" s="160"/>
      <c r="BQ474" s="160"/>
      <c r="BR474" s="160"/>
      <c r="BS474" s="160"/>
      <c r="BT474" s="160"/>
      <c r="BU474" s="160"/>
      <c r="BV474" s="160"/>
      <c r="BW474" s="160"/>
      <c r="BX474" s="160"/>
      <c r="BY474" s="160"/>
      <c r="BZ474" s="160"/>
      <c r="CA474" s="160"/>
      <c r="CB474" s="160"/>
    </row>
    <row r="475" spans="1:80" x14ac:dyDescent="0.2">
      <c r="A475" s="51"/>
      <c r="B475" s="13"/>
      <c r="C475" s="11"/>
      <c r="D475" s="156"/>
      <c r="E475" s="156"/>
      <c r="F475" s="156"/>
      <c r="G475" s="156"/>
      <c r="H475" s="156"/>
      <c r="I475" s="156"/>
      <c r="J475" s="156"/>
      <c r="K475" s="156"/>
      <c r="L475" s="156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  <c r="BI475" s="160"/>
      <c r="BJ475" s="160"/>
      <c r="BK475" s="160"/>
      <c r="BL475" s="160"/>
      <c r="BM475" s="160"/>
      <c r="BN475" s="160"/>
      <c r="BO475" s="160"/>
      <c r="BP475" s="160"/>
      <c r="BQ475" s="160"/>
      <c r="BR475" s="160"/>
      <c r="BS475" s="160"/>
      <c r="BT475" s="160"/>
      <c r="BU475" s="160"/>
      <c r="BV475" s="160"/>
      <c r="BW475" s="160"/>
      <c r="BX475" s="160"/>
      <c r="BY475" s="160"/>
      <c r="BZ475" s="160"/>
      <c r="CA475" s="160"/>
      <c r="CB475" s="160"/>
    </row>
    <row r="476" spans="1:80" x14ac:dyDescent="0.2">
      <c r="A476" s="51"/>
      <c r="B476" s="13"/>
      <c r="C476" s="11"/>
      <c r="D476" s="156"/>
      <c r="E476" s="156"/>
      <c r="F476" s="156"/>
      <c r="G476" s="156"/>
      <c r="H476" s="156"/>
      <c r="I476" s="156"/>
      <c r="J476" s="156"/>
      <c r="K476" s="156"/>
      <c r="L476" s="156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  <c r="BI476" s="160"/>
      <c r="BJ476" s="160"/>
      <c r="BK476" s="160"/>
      <c r="BL476" s="160"/>
      <c r="BM476" s="160"/>
      <c r="BN476" s="160"/>
      <c r="BO476" s="160"/>
      <c r="BP476" s="160"/>
      <c r="BQ476" s="160"/>
      <c r="BR476" s="160"/>
      <c r="BS476" s="160"/>
      <c r="BT476" s="160"/>
      <c r="BU476" s="160"/>
      <c r="BV476" s="160"/>
      <c r="BW476" s="160"/>
      <c r="BX476" s="160"/>
      <c r="BY476" s="160"/>
      <c r="BZ476" s="160"/>
      <c r="CA476" s="160"/>
      <c r="CB476" s="160"/>
    </row>
    <row r="477" spans="1:80" x14ac:dyDescent="0.2">
      <c r="A477" s="51"/>
      <c r="B477" s="13"/>
      <c r="C477" s="11"/>
      <c r="D477" s="156"/>
      <c r="E477" s="156"/>
      <c r="F477" s="156"/>
      <c r="G477" s="156"/>
      <c r="H477" s="156"/>
      <c r="I477" s="156"/>
      <c r="J477" s="156"/>
      <c r="K477" s="156"/>
      <c r="L477" s="156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  <c r="BJ477" s="160"/>
      <c r="BK477" s="160"/>
      <c r="BL477" s="160"/>
      <c r="BM477" s="160"/>
      <c r="BN477" s="160"/>
      <c r="BO477" s="160"/>
      <c r="BP477" s="160"/>
      <c r="BQ477" s="160"/>
      <c r="BR477" s="160"/>
      <c r="BS477" s="160"/>
      <c r="BT477" s="160"/>
      <c r="BU477" s="160"/>
      <c r="BV477" s="160"/>
      <c r="BW477" s="160"/>
      <c r="BX477" s="160"/>
      <c r="BY477" s="160"/>
      <c r="BZ477" s="160"/>
      <c r="CA477" s="160"/>
      <c r="CB477" s="160"/>
    </row>
    <row r="478" spans="1:80" x14ac:dyDescent="0.2">
      <c r="A478" s="51"/>
      <c r="B478" s="13"/>
      <c r="C478" s="11"/>
      <c r="D478" s="156"/>
      <c r="E478" s="156"/>
      <c r="F478" s="156"/>
      <c r="G478" s="156"/>
      <c r="H478" s="156"/>
      <c r="I478" s="156"/>
      <c r="J478" s="156"/>
      <c r="K478" s="156"/>
      <c r="L478" s="156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  <c r="BI478" s="160"/>
      <c r="BJ478" s="160"/>
      <c r="BK478" s="160"/>
      <c r="BL478" s="160"/>
      <c r="BM478" s="160"/>
      <c r="BN478" s="160"/>
      <c r="BO478" s="160"/>
      <c r="BP478" s="160"/>
      <c r="BQ478" s="160"/>
      <c r="BR478" s="160"/>
      <c r="BS478" s="160"/>
      <c r="BT478" s="160"/>
      <c r="BU478" s="160"/>
      <c r="BV478" s="160"/>
      <c r="BW478" s="160"/>
      <c r="BX478" s="160"/>
      <c r="BY478" s="160"/>
      <c r="BZ478" s="160"/>
      <c r="CA478" s="160"/>
      <c r="CB478" s="160"/>
    </row>
    <row r="479" spans="1:80" x14ac:dyDescent="0.2">
      <c r="A479" s="51"/>
      <c r="B479" s="13"/>
      <c r="C479" s="11"/>
      <c r="D479" s="156"/>
      <c r="E479" s="156"/>
      <c r="F479" s="156"/>
      <c r="G479" s="156"/>
      <c r="H479" s="156"/>
      <c r="I479" s="156"/>
      <c r="J479" s="156"/>
      <c r="K479" s="156"/>
      <c r="L479" s="156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  <c r="BI479" s="160"/>
      <c r="BJ479" s="160"/>
      <c r="BK479" s="160"/>
      <c r="BL479" s="160"/>
      <c r="BM479" s="160"/>
      <c r="BN479" s="160"/>
      <c r="BO479" s="160"/>
      <c r="BP479" s="160"/>
      <c r="BQ479" s="160"/>
      <c r="BR479" s="160"/>
      <c r="BS479" s="160"/>
      <c r="BT479" s="160"/>
      <c r="BU479" s="160"/>
      <c r="BV479" s="160"/>
      <c r="BW479" s="160"/>
      <c r="BX479" s="160"/>
      <c r="BY479" s="160"/>
      <c r="BZ479" s="160"/>
      <c r="CA479" s="160"/>
      <c r="CB479" s="160"/>
    </row>
    <row r="480" spans="1:80" x14ac:dyDescent="0.2">
      <c r="A480" s="51"/>
      <c r="B480" s="13"/>
      <c r="C480" s="11"/>
      <c r="D480" s="156"/>
      <c r="E480" s="156"/>
      <c r="F480" s="156"/>
      <c r="G480" s="156"/>
      <c r="H480" s="156"/>
      <c r="I480" s="156"/>
      <c r="J480" s="156"/>
      <c r="K480" s="156"/>
      <c r="L480" s="156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60"/>
      <c r="AX480" s="160"/>
      <c r="AY480" s="160"/>
      <c r="AZ480" s="160"/>
      <c r="BA480" s="160"/>
      <c r="BB480" s="160"/>
      <c r="BC480" s="160"/>
      <c r="BD480" s="160"/>
      <c r="BE480" s="160"/>
      <c r="BF480" s="160"/>
      <c r="BG480" s="160"/>
      <c r="BH480" s="160"/>
      <c r="BI480" s="160"/>
      <c r="BJ480" s="160"/>
      <c r="BK480" s="160"/>
      <c r="BL480" s="160"/>
      <c r="BM480" s="160"/>
      <c r="BN480" s="160"/>
      <c r="BO480" s="160"/>
      <c r="BP480" s="160"/>
      <c r="BQ480" s="160"/>
      <c r="BR480" s="160"/>
      <c r="BS480" s="160"/>
      <c r="BT480" s="160"/>
      <c r="BU480" s="160"/>
      <c r="BV480" s="160"/>
      <c r="BW480" s="160"/>
      <c r="BX480" s="160"/>
      <c r="BY480" s="160"/>
      <c r="BZ480" s="160"/>
      <c r="CA480" s="160"/>
      <c r="CB480" s="160"/>
    </row>
    <row r="481" spans="1:80" x14ac:dyDescent="0.2">
      <c r="A481" s="51"/>
      <c r="B481" s="13"/>
      <c r="C481" s="11"/>
      <c r="D481" s="156"/>
      <c r="E481" s="156"/>
      <c r="F481" s="156"/>
      <c r="G481" s="156"/>
      <c r="H481" s="156"/>
      <c r="I481" s="156"/>
      <c r="J481" s="156"/>
      <c r="K481" s="156"/>
      <c r="L481" s="156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60"/>
      <c r="AX481" s="160"/>
      <c r="AY481" s="160"/>
      <c r="AZ481" s="160"/>
      <c r="BA481" s="160"/>
      <c r="BB481" s="160"/>
      <c r="BC481" s="160"/>
      <c r="BD481" s="160"/>
      <c r="BE481" s="160"/>
      <c r="BF481" s="160"/>
      <c r="BG481" s="160"/>
      <c r="BH481" s="160"/>
      <c r="BI481" s="160"/>
      <c r="BJ481" s="160"/>
      <c r="BK481" s="160"/>
      <c r="BL481" s="160"/>
      <c r="BM481" s="160"/>
      <c r="BN481" s="160"/>
      <c r="BO481" s="160"/>
      <c r="BP481" s="160"/>
      <c r="BQ481" s="160"/>
      <c r="BR481" s="160"/>
      <c r="BS481" s="160"/>
      <c r="BT481" s="160"/>
      <c r="BU481" s="160"/>
      <c r="BV481" s="160"/>
      <c r="BW481" s="160"/>
      <c r="BX481" s="160"/>
      <c r="BY481" s="160"/>
      <c r="BZ481" s="160"/>
      <c r="CA481" s="160"/>
      <c r="CB481" s="160"/>
    </row>
    <row r="482" spans="1:80" x14ac:dyDescent="0.2">
      <c r="A482" s="51"/>
      <c r="B482" s="13"/>
      <c r="C482" s="11"/>
      <c r="D482" s="156"/>
      <c r="E482" s="156"/>
      <c r="F482" s="156"/>
      <c r="G482" s="156"/>
      <c r="H482" s="156"/>
      <c r="I482" s="156"/>
      <c r="J482" s="156"/>
      <c r="K482" s="156"/>
      <c r="L482" s="156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  <c r="AS482" s="160"/>
      <c r="AT482" s="160"/>
      <c r="AU482" s="160"/>
      <c r="AV482" s="160"/>
      <c r="AW482" s="160"/>
      <c r="AX482" s="160"/>
      <c r="AY482" s="160"/>
      <c r="AZ482" s="160"/>
      <c r="BA482" s="160"/>
      <c r="BB482" s="160"/>
      <c r="BC482" s="160"/>
      <c r="BD482" s="160"/>
      <c r="BE482" s="160"/>
      <c r="BF482" s="160"/>
      <c r="BG482" s="160"/>
      <c r="BH482" s="160"/>
      <c r="BI482" s="160"/>
      <c r="BJ482" s="160"/>
      <c r="BK482" s="160"/>
      <c r="BL482" s="160"/>
      <c r="BM482" s="160"/>
      <c r="BN482" s="160"/>
      <c r="BO482" s="160"/>
      <c r="BP482" s="160"/>
      <c r="BQ482" s="160"/>
      <c r="BR482" s="160"/>
      <c r="BS482" s="160"/>
      <c r="BT482" s="160"/>
      <c r="BU482" s="160"/>
      <c r="BV482" s="160"/>
      <c r="BW482" s="160"/>
      <c r="BX482" s="160"/>
      <c r="BY482" s="160"/>
      <c r="BZ482" s="160"/>
      <c r="CA482" s="160"/>
      <c r="CB482" s="160"/>
    </row>
    <row r="483" spans="1:80" x14ac:dyDescent="0.2">
      <c r="A483" s="51"/>
      <c r="B483" s="13"/>
      <c r="C483" s="11"/>
      <c r="D483" s="156"/>
      <c r="E483" s="156"/>
      <c r="F483" s="156"/>
      <c r="G483" s="156"/>
      <c r="H483" s="156"/>
      <c r="I483" s="156"/>
      <c r="J483" s="156"/>
      <c r="K483" s="156"/>
      <c r="L483" s="156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60"/>
      <c r="AX483" s="160"/>
      <c r="AY483" s="160"/>
      <c r="AZ483" s="160"/>
      <c r="BA483" s="160"/>
      <c r="BB483" s="160"/>
      <c r="BC483" s="160"/>
      <c r="BD483" s="160"/>
      <c r="BE483" s="160"/>
      <c r="BF483" s="160"/>
      <c r="BG483" s="160"/>
      <c r="BH483" s="160"/>
      <c r="BI483" s="160"/>
      <c r="BJ483" s="160"/>
      <c r="BK483" s="160"/>
      <c r="BL483" s="160"/>
      <c r="BM483" s="160"/>
      <c r="BN483" s="160"/>
      <c r="BO483" s="160"/>
      <c r="BP483" s="160"/>
      <c r="BQ483" s="160"/>
      <c r="BR483" s="160"/>
      <c r="BS483" s="160"/>
      <c r="BT483" s="160"/>
      <c r="BU483" s="160"/>
      <c r="BV483" s="160"/>
      <c r="BW483" s="160"/>
      <c r="BX483" s="160"/>
      <c r="BY483" s="160"/>
      <c r="BZ483" s="160"/>
      <c r="CA483" s="160"/>
      <c r="CB483" s="160"/>
    </row>
    <row r="484" spans="1:80" x14ac:dyDescent="0.2">
      <c r="A484" s="51"/>
      <c r="B484" s="13"/>
      <c r="C484" s="11"/>
      <c r="D484" s="156"/>
      <c r="E484" s="156"/>
      <c r="F484" s="156"/>
      <c r="G484" s="156"/>
      <c r="H484" s="156"/>
      <c r="I484" s="156"/>
      <c r="J484" s="156"/>
      <c r="K484" s="156"/>
      <c r="L484" s="156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  <c r="AS484" s="160"/>
      <c r="AT484" s="160"/>
      <c r="AU484" s="160"/>
      <c r="AV484" s="160"/>
      <c r="AW484" s="160"/>
      <c r="AX484" s="160"/>
      <c r="AY484" s="160"/>
      <c r="AZ484" s="160"/>
      <c r="BA484" s="160"/>
      <c r="BB484" s="160"/>
      <c r="BC484" s="160"/>
      <c r="BD484" s="160"/>
      <c r="BE484" s="160"/>
      <c r="BF484" s="160"/>
      <c r="BG484" s="160"/>
      <c r="BH484" s="160"/>
      <c r="BI484" s="160"/>
      <c r="BJ484" s="160"/>
      <c r="BK484" s="160"/>
      <c r="BL484" s="160"/>
      <c r="BM484" s="160"/>
      <c r="BN484" s="160"/>
      <c r="BO484" s="160"/>
      <c r="BP484" s="160"/>
      <c r="BQ484" s="160"/>
      <c r="BR484" s="160"/>
      <c r="BS484" s="160"/>
      <c r="BT484" s="160"/>
      <c r="BU484" s="160"/>
      <c r="BV484" s="160"/>
      <c r="BW484" s="160"/>
      <c r="BX484" s="160"/>
      <c r="BY484" s="160"/>
      <c r="BZ484" s="160"/>
      <c r="CA484" s="160"/>
      <c r="CB484" s="160"/>
    </row>
    <row r="485" spans="1:80" x14ac:dyDescent="0.2">
      <c r="A485" s="51"/>
      <c r="B485" s="13"/>
      <c r="C485" s="11"/>
      <c r="D485" s="156"/>
      <c r="E485" s="156"/>
      <c r="F485" s="156"/>
      <c r="G485" s="156"/>
      <c r="H485" s="156"/>
      <c r="I485" s="156"/>
      <c r="J485" s="156"/>
      <c r="K485" s="156"/>
      <c r="L485" s="156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  <c r="AS485" s="160"/>
      <c r="AT485" s="160"/>
      <c r="AU485" s="160"/>
      <c r="AV485" s="160"/>
      <c r="AW485" s="160"/>
      <c r="AX485" s="160"/>
      <c r="AY485" s="160"/>
      <c r="AZ485" s="160"/>
      <c r="BA485" s="160"/>
      <c r="BB485" s="160"/>
      <c r="BC485" s="160"/>
      <c r="BD485" s="160"/>
      <c r="BE485" s="160"/>
      <c r="BF485" s="160"/>
      <c r="BG485" s="160"/>
      <c r="BH485" s="160"/>
      <c r="BI485" s="160"/>
      <c r="BJ485" s="160"/>
      <c r="BK485" s="160"/>
      <c r="BL485" s="160"/>
      <c r="BM485" s="160"/>
      <c r="BN485" s="160"/>
      <c r="BO485" s="160"/>
      <c r="BP485" s="160"/>
      <c r="BQ485" s="160"/>
      <c r="BR485" s="160"/>
      <c r="BS485" s="160"/>
      <c r="BT485" s="160"/>
      <c r="BU485" s="160"/>
      <c r="BV485" s="160"/>
      <c r="BW485" s="160"/>
      <c r="BX485" s="160"/>
      <c r="BY485" s="160"/>
      <c r="BZ485" s="160"/>
      <c r="CA485" s="160"/>
      <c r="CB485" s="160"/>
    </row>
    <row r="486" spans="1:80" x14ac:dyDescent="0.2">
      <c r="A486" s="51"/>
      <c r="B486" s="13"/>
      <c r="C486" s="11"/>
      <c r="D486" s="156"/>
      <c r="E486" s="156"/>
      <c r="F486" s="156"/>
      <c r="G486" s="156"/>
      <c r="H486" s="156"/>
      <c r="I486" s="156"/>
      <c r="J486" s="156"/>
      <c r="K486" s="156"/>
      <c r="L486" s="156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  <c r="AS486" s="160"/>
      <c r="AT486" s="160"/>
      <c r="AU486" s="160"/>
      <c r="AV486" s="160"/>
      <c r="AW486" s="160"/>
      <c r="AX486" s="160"/>
      <c r="AY486" s="160"/>
      <c r="AZ486" s="160"/>
      <c r="BA486" s="160"/>
      <c r="BB486" s="160"/>
      <c r="BC486" s="160"/>
      <c r="BD486" s="160"/>
      <c r="BE486" s="160"/>
      <c r="BF486" s="160"/>
      <c r="BG486" s="160"/>
      <c r="BH486" s="160"/>
      <c r="BI486" s="160"/>
      <c r="BJ486" s="160"/>
      <c r="BK486" s="160"/>
      <c r="BL486" s="160"/>
      <c r="BM486" s="160"/>
      <c r="BN486" s="160"/>
      <c r="BO486" s="160"/>
      <c r="BP486" s="160"/>
      <c r="BQ486" s="160"/>
      <c r="BR486" s="160"/>
      <c r="BS486" s="160"/>
      <c r="BT486" s="160"/>
      <c r="BU486" s="160"/>
      <c r="BV486" s="160"/>
      <c r="BW486" s="160"/>
      <c r="BX486" s="160"/>
      <c r="BY486" s="160"/>
      <c r="BZ486" s="160"/>
      <c r="CA486" s="160"/>
      <c r="CB486" s="160"/>
    </row>
    <row r="487" spans="1:80" x14ac:dyDescent="0.2">
      <c r="A487" s="51"/>
      <c r="B487" s="13"/>
      <c r="C487" s="11"/>
      <c r="D487" s="156"/>
      <c r="E487" s="156"/>
      <c r="F487" s="156"/>
      <c r="G487" s="156"/>
      <c r="H487" s="156"/>
      <c r="I487" s="156"/>
      <c r="J487" s="156"/>
      <c r="K487" s="156"/>
      <c r="L487" s="156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  <c r="AS487" s="160"/>
      <c r="AT487" s="160"/>
      <c r="AU487" s="160"/>
      <c r="AV487" s="160"/>
      <c r="AW487" s="160"/>
      <c r="AX487" s="160"/>
      <c r="AY487" s="160"/>
      <c r="AZ487" s="160"/>
      <c r="BA487" s="160"/>
      <c r="BB487" s="160"/>
      <c r="BC487" s="160"/>
      <c r="BD487" s="160"/>
      <c r="BE487" s="160"/>
      <c r="BF487" s="160"/>
      <c r="BG487" s="160"/>
      <c r="BH487" s="160"/>
      <c r="BI487" s="160"/>
      <c r="BJ487" s="160"/>
      <c r="BK487" s="160"/>
      <c r="BL487" s="160"/>
      <c r="BM487" s="160"/>
      <c r="BN487" s="160"/>
      <c r="BO487" s="160"/>
      <c r="BP487" s="160"/>
      <c r="BQ487" s="160"/>
      <c r="BR487" s="160"/>
      <c r="BS487" s="160"/>
      <c r="BT487" s="160"/>
      <c r="BU487" s="160"/>
      <c r="BV487" s="160"/>
      <c r="BW487" s="160"/>
      <c r="BX487" s="160"/>
      <c r="BY487" s="160"/>
      <c r="BZ487" s="160"/>
      <c r="CA487" s="160"/>
      <c r="CB487" s="160"/>
    </row>
    <row r="488" spans="1:80" x14ac:dyDescent="0.2">
      <c r="A488" s="51"/>
      <c r="B488" s="13"/>
      <c r="C488" s="11"/>
      <c r="D488" s="156"/>
      <c r="E488" s="156"/>
      <c r="F488" s="156"/>
      <c r="G488" s="156"/>
      <c r="H488" s="156"/>
      <c r="I488" s="156"/>
      <c r="J488" s="156"/>
      <c r="K488" s="156"/>
      <c r="L488" s="156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  <c r="AS488" s="160"/>
      <c r="AT488" s="160"/>
      <c r="AU488" s="160"/>
      <c r="AV488" s="160"/>
      <c r="AW488" s="160"/>
      <c r="AX488" s="160"/>
      <c r="AY488" s="160"/>
      <c r="AZ488" s="160"/>
      <c r="BA488" s="160"/>
      <c r="BB488" s="160"/>
      <c r="BC488" s="160"/>
      <c r="BD488" s="160"/>
      <c r="BE488" s="160"/>
      <c r="BF488" s="160"/>
      <c r="BG488" s="160"/>
      <c r="BH488" s="160"/>
      <c r="BI488" s="160"/>
      <c r="BJ488" s="160"/>
      <c r="BK488" s="160"/>
      <c r="BL488" s="160"/>
      <c r="BM488" s="160"/>
      <c r="BN488" s="160"/>
      <c r="BO488" s="160"/>
      <c r="BP488" s="160"/>
      <c r="BQ488" s="160"/>
      <c r="BR488" s="160"/>
      <c r="BS488" s="160"/>
      <c r="BT488" s="160"/>
      <c r="BU488" s="160"/>
      <c r="BV488" s="160"/>
      <c r="BW488" s="160"/>
      <c r="BX488" s="160"/>
      <c r="BY488" s="160"/>
      <c r="BZ488" s="160"/>
      <c r="CA488" s="160"/>
      <c r="CB488" s="160"/>
    </row>
    <row r="489" spans="1:80" x14ac:dyDescent="0.2">
      <c r="A489" s="51"/>
      <c r="B489" s="13"/>
      <c r="C489" s="11"/>
      <c r="D489" s="156"/>
      <c r="E489" s="156"/>
      <c r="F489" s="156"/>
      <c r="G489" s="156"/>
      <c r="H489" s="156"/>
      <c r="I489" s="156"/>
      <c r="J489" s="156"/>
      <c r="K489" s="156"/>
      <c r="L489" s="156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0"/>
      <c r="BB489" s="160"/>
      <c r="BC489" s="160"/>
      <c r="BD489" s="160"/>
      <c r="BE489" s="160"/>
      <c r="BF489" s="160"/>
      <c r="BG489" s="160"/>
      <c r="BH489" s="160"/>
      <c r="BI489" s="160"/>
      <c r="BJ489" s="160"/>
      <c r="BK489" s="160"/>
      <c r="BL489" s="160"/>
      <c r="BM489" s="160"/>
      <c r="BN489" s="160"/>
      <c r="BO489" s="160"/>
      <c r="BP489" s="160"/>
      <c r="BQ489" s="160"/>
      <c r="BR489" s="160"/>
      <c r="BS489" s="160"/>
      <c r="BT489" s="160"/>
      <c r="BU489" s="160"/>
      <c r="BV489" s="160"/>
      <c r="BW489" s="160"/>
      <c r="BX489" s="160"/>
      <c r="BY489" s="160"/>
      <c r="BZ489" s="160"/>
      <c r="CA489" s="160"/>
      <c r="CB489" s="160"/>
    </row>
    <row r="490" spans="1:80" x14ac:dyDescent="0.2">
      <c r="A490" s="51"/>
      <c r="B490" s="13"/>
      <c r="C490" s="11"/>
      <c r="D490" s="156"/>
      <c r="E490" s="156"/>
      <c r="F490" s="156"/>
      <c r="G490" s="156"/>
      <c r="H490" s="156"/>
      <c r="I490" s="156"/>
      <c r="J490" s="156"/>
      <c r="K490" s="156"/>
      <c r="L490" s="156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0"/>
      <c r="BB490" s="160"/>
      <c r="BC490" s="160"/>
      <c r="BD490" s="160"/>
      <c r="BE490" s="160"/>
      <c r="BF490" s="160"/>
      <c r="BG490" s="160"/>
      <c r="BH490" s="160"/>
      <c r="BI490" s="160"/>
      <c r="BJ490" s="160"/>
      <c r="BK490" s="160"/>
      <c r="BL490" s="160"/>
      <c r="BM490" s="160"/>
      <c r="BN490" s="160"/>
      <c r="BO490" s="160"/>
      <c r="BP490" s="160"/>
      <c r="BQ490" s="160"/>
      <c r="BR490" s="160"/>
      <c r="BS490" s="160"/>
      <c r="BT490" s="160"/>
      <c r="BU490" s="160"/>
      <c r="BV490" s="160"/>
      <c r="BW490" s="160"/>
      <c r="BX490" s="160"/>
      <c r="BY490" s="160"/>
      <c r="BZ490" s="160"/>
      <c r="CA490" s="160"/>
      <c r="CB490" s="160"/>
    </row>
    <row r="491" spans="1:80" x14ac:dyDescent="0.2">
      <c r="A491" s="51"/>
      <c r="B491" s="13"/>
      <c r="C491" s="11"/>
      <c r="D491" s="156"/>
      <c r="E491" s="156"/>
      <c r="F491" s="156"/>
      <c r="G491" s="156"/>
      <c r="H491" s="156"/>
      <c r="I491" s="156"/>
      <c r="J491" s="156"/>
      <c r="K491" s="156"/>
      <c r="L491" s="156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  <c r="AS491" s="160"/>
      <c r="AT491" s="160"/>
      <c r="AU491" s="160"/>
      <c r="AV491" s="160"/>
      <c r="AW491" s="160"/>
      <c r="AX491" s="160"/>
      <c r="AY491" s="160"/>
      <c r="AZ491" s="160"/>
      <c r="BA491" s="160"/>
      <c r="BB491" s="160"/>
      <c r="BC491" s="160"/>
      <c r="BD491" s="160"/>
      <c r="BE491" s="160"/>
      <c r="BF491" s="160"/>
      <c r="BG491" s="160"/>
      <c r="BH491" s="160"/>
      <c r="BI491" s="160"/>
      <c r="BJ491" s="160"/>
      <c r="BK491" s="160"/>
      <c r="BL491" s="160"/>
      <c r="BM491" s="160"/>
      <c r="BN491" s="160"/>
      <c r="BO491" s="160"/>
      <c r="BP491" s="160"/>
      <c r="BQ491" s="160"/>
      <c r="BR491" s="160"/>
      <c r="BS491" s="160"/>
      <c r="BT491" s="160"/>
      <c r="BU491" s="160"/>
      <c r="BV491" s="160"/>
      <c r="BW491" s="160"/>
      <c r="BX491" s="160"/>
      <c r="BY491" s="160"/>
      <c r="BZ491" s="160"/>
      <c r="CA491" s="160"/>
      <c r="CB491" s="160"/>
    </row>
    <row r="492" spans="1:80" x14ac:dyDescent="0.2">
      <c r="A492" s="51"/>
      <c r="B492" s="13"/>
      <c r="C492" s="11"/>
      <c r="D492" s="156"/>
      <c r="E492" s="156"/>
      <c r="F492" s="156"/>
      <c r="G492" s="156"/>
      <c r="H492" s="156"/>
      <c r="I492" s="156"/>
      <c r="J492" s="156"/>
      <c r="K492" s="156"/>
      <c r="L492" s="156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  <c r="AS492" s="160"/>
      <c r="AT492" s="160"/>
      <c r="AU492" s="160"/>
      <c r="AV492" s="160"/>
      <c r="AW492" s="160"/>
      <c r="AX492" s="160"/>
      <c r="AY492" s="160"/>
      <c r="AZ492" s="160"/>
      <c r="BA492" s="160"/>
      <c r="BB492" s="160"/>
      <c r="BC492" s="160"/>
      <c r="BD492" s="160"/>
      <c r="BE492" s="160"/>
      <c r="BF492" s="160"/>
      <c r="BG492" s="160"/>
      <c r="BH492" s="160"/>
      <c r="BI492" s="160"/>
      <c r="BJ492" s="160"/>
      <c r="BK492" s="160"/>
      <c r="BL492" s="160"/>
      <c r="BM492" s="160"/>
      <c r="BN492" s="160"/>
      <c r="BO492" s="160"/>
      <c r="BP492" s="160"/>
      <c r="BQ492" s="160"/>
      <c r="BR492" s="160"/>
      <c r="BS492" s="160"/>
      <c r="BT492" s="160"/>
      <c r="BU492" s="160"/>
      <c r="BV492" s="160"/>
      <c r="BW492" s="160"/>
      <c r="BX492" s="160"/>
      <c r="BY492" s="160"/>
      <c r="BZ492" s="160"/>
      <c r="CA492" s="160"/>
      <c r="CB492" s="160"/>
    </row>
    <row r="493" spans="1:80" x14ac:dyDescent="0.2">
      <c r="A493" s="51"/>
      <c r="B493" s="13"/>
      <c r="C493" s="11"/>
      <c r="D493" s="156"/>
      <c r="E493" s="156"/>
      <c r="F493" s="156"/>
      <c r="G493" s="156"/>
      <c r="H493" s="156"/>
      <c r="I493" s="156"/>
      <c r="J493" s="156"/>
      <c r="K493" s="156"/>
      <c r="L493" s="156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  <c r="AS493" s="160"/>
      <c r="AT493" s="160"/>
      <c r="AU493" s="160"/>
      <c r="AV493" s="160"/>
      <c r="AW493" s="160"/>
      <c r="AX493" s="160"/>
      <c r="AY493" s="160"/>
      <c r="AZ493" s="160"/>
      <c r="BA493" s="160"/>
      <c r="BB493" s="160"/>
      <c r="BC493" s="160"/>
      <c r="BD493" s="160"/>
      <c r="BE493" s="160"/>
      <c r="BF493" s="160"/>
      <c r="BG493" s="160"/>
      <c r="BH493" s="160"/>
      <c r="BI493" s="160"/>
      <c r="BJ493" s="160"/>
      <c r="BK493" s="160"/>
      <c r="BL493" s="160"/>
      <c r="BM493" s="160"/>
      <c r="BN493" s="160"/>
      <c r="BO493" s="160"/>
      <c r="BP493" s="160"/>
      <c r="BQ493" s="160"/>
      <c r="BR493" s="160"/>
      <c r="BS493" s="160"/>
      <c r="BT493" s="160"/>
      <c r="BU493" s="160"/>
      <c r="BV493" s="160"/>
      <c r="BW493" s="160"/>
      <c r="BX493" s="160"/>
      <c r="BY493" s="160"/>
      <c r="BZ493" s="160"/>
      <c r="CA493" s="160"/>
      <c r="CB493" s="160"/>
    </row>
    <row r="494" spans="1:80" x14ac:dyDescent="0.2">
      <c r="A494" s="51"/>
      <c r="B494" s="13"/>
      <c r="C494" s="11"/>
      <c r="D494" s="156"/>
      <c r="E494" s="156"/>
      <c r="F494" s="156"/>
      <c r="G494" s="156"/>
      <c r="H494" s="156"/>
      <c r="I494" s="156"/>
      <c r="J494" s="156"/>
      <c r="K494" s="156"/>
      <c r="L494" s="156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  <c r="AS494" s="160"/>
      <c r="AT494" s="160"/>
      <c r="AU494" s="160"/>
      <c r="AV494" s="160"/>
      <c r="AW494" s="160"/>
      <c r="AX494" s="160"/>
      <c r="AY494" s="160"/>
      <c r="AZ494" s="160"/>
      <c r="BA494" s="160"/>
      <c r="BB494" s="160"/>
      <c r="BC494" s="160"/>
      <c r="BD494" s="160"/>
      <c r="BE494" s="160"/>
      <c r="BF494" s="160"/>
      <c r="BG494" s="160"/>
      <c r="BH494" s="160"/>
      <c r="BI494" s="160"/>
      <c r="BJ494" s="160"/>
      <c r="BK494" s="160"/>
      <c r="BL494" s="160"/>
      <c r="BM494" s="160"/>
      <c r="BN494" s="160"/>
      <c r="BO494" s="160"/>
      <c r="BP494" s="160"/>
      <c r="BQ494" s="160"/>
      <c r="BR494" s="160"/>
      <c r="BS494" s="160"/>
      <c r="BT494" s="160"/>
      <c r="BU494" s="160"/>
      <c r="BV494" s="160"/>
      <c r="BW494" s="160"/>
      <c r="BX494" s="160"/>
      <c r="BY494" s="160"/>
      <c r="BZ494" s="160"/>
      <c r="CA494" s="160"/>
      <c r="CB494" s="160"/>
    </row>
    <row r="495" spans="1:80" x14ac:dyDescent="0.2"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  <c r="AS495" s="160"/>
      <c r="AT495" s="160"/>
      <c r="AU495" s="160"/>
      <c r="AV495" s="160"/>
      <c r="AW495" s="160"/>
      <c r="AX495" s="160"/>
      <c r="AY495" s="160"/>
      <c r="AZ495" s="160"/>
      <c r="BA495" s="160"/>
      <c r="BB495" s="160"/>
      <c r="BC495" s="160"/>
      <c r="BD495" s="160"/>
      <c r="BE495" s="160"/>
      <c r="BF495" s="160"/>
      <c r="BG495" s="160"/>
      <c r="BH495" s="160"/>
      <c r="BI495" s="160"/>
      <c r="BJ495" s="160"/>
      <c r="BK495" s="160"/>
      <c r="BL495" s="160"/>
      <c r="BM495" s="160"/>
      <c r="BN495" s="160"/>
      <c r="BO495" s="160"/>
      <c r="BP495" s="160"/>
      <c r="BQ495" s="160"/>
      <c r="BR495" s="160"/>
      <c r="BS495" s="160"/>
      <c r="BT495" s="160"/>
      <c r="BU495" s="160"/>
      <c r="BV495" s="160"/>
      <c r="BW495" s="160"/>
      <c r="BX495" s="160"/>
      <c r="BY495" s="160"/>
      <c r="BZ495" s="160"/>
      <c r="CA495" s="160"/>
      <c r="CB495" s="160"/>
    </row>
    <row r="496" spans="1:80" x14ac:dyDescent="0.2"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0"/>
      <c r="AU496" s="160"/>
      <c r="AV496" s="160"/>
      <c r="AW496" s="160"/>
      <c r="AX496" s="160"/>
      <c r="AY496" s="160"/>
      <c r="AZ496" s="160"/>
      <c r="BA496" s="160"/>
      <c r="BB496" s="160"/>
      <c r="BC496" s="160"/>
      <c r="BD496" s="160"/>
      <c r="BE496" s="160"/>
      <c r="BF496" s="160"/>
      <c r="BG496" s="160"/>
      <c r="BH496" s="160"/>
      <c r="BI496" s="160"/>
      <c r="BJ496" s="160"/>
      <c r="BK496" s="160"/>
      <c r="BL496" s="160"/>
      <c r="BM496" s="160"/>
      <c r="BN496" s="160"/>
      <c r="BO496" s="160"/>
      <c r="BP496" s="160"/>
      <c r="BQ496" s="160"/>
      <c r="BR496" s="160"/>
      <c r="BS496" s="160"/>
      <c r="BT496" s="160"/>
      <c r="BU496" s="160"/>
      <c r="BV496" s="160"/>
      <c r="BW496" s="160"/>
      <c r="BX496" s="160"/>
      <c r="BY496" s="160"/>
      <c r="BZ496" s="160"/>
      <c r="CA496" s="160"/>
      <c r="CB496" s="160"/>
    </row>
    <row r="497" spans="27:80" x14ac:dyDescent="0.2"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  <c r="AS497" s="160"/>
      <c r="AT497" s="160"/>
      <c r="AU497" s="160"/>
      <c r="AV497" s="160"/>
      <c r="AW497" s="160"/>
      <c r="AX497" s="160"/>
      <c r="AY497" s="160"/>
      <c r="AZ497" s="160"/>
      <c r="BA497" s="160"/>
      <c r="BB497" s="160"/>
      <c r="BC497" s="160"/>
      <c r="BD497" s="160"/>
      <c r="BE497" s="160"/>
      <c r="BF497" s="160"/>
      <c r="BG497" s="160"/>
      <c r="BH497" s="160"/>
      <c r="BI497" s="160"/>
      <c r="BJ497" s="160"/>
      <c r="BK497" s="160"/>
      <c r="BL497" s="160"/>
      <c r="BM497" s="160"/>
      <c r="BN497" s="160"/>
      <c r="BO497" s="160"/>
      <c r="BP497" s="160"/>
      <c r="BQ497" s="160"/>
      <c r="BR497" s="160"/>
      <c r="BS497" s="160"/>
      <c r="BT497" s="160"/>
      <c r="BU497" s="160"/>
      <c r="BV497" s="160"/>
      <c r="BW497" s="160"/>
      <c r="BX497" s="160"/>
      <c r="BY497" s="160"/>
      <c r="BZ497" s="160"/>
      <c r="CA497" s="160"/>
      <c r="CB497" s="160"/>
    </row>
    <row r="498" spans="27:80" x14ac:dyDescent="0.2">
      <c r="AA498" s="160"/>
      <c r="AB498" s="160"/>
      <c r="AC498" s="160"/>
      <c r="AD498" s="160"/>
      <c r="AE498" s="160"/>
      <c r="AF498" s="160"/>
      <c r="AG498" s="160"/>
      <c r="AH498" s="160"/>
      <c r="AI498" s="160"/>
      <c r="AJ498" s="160"/>
      <c r="AK498" s="160"/>
      <c r="AL498" s="160"/>
      <c r="AM498" s="160"/>
      <c r="AN498" s="160"/>
      <c r="AO498" s="160"/>
      <c r="AP498" s="160"/>
      <c r="AQ498" s="160"/>
      <c r="AR498" s="160"/>
      <c r="AS498" s="160"/>
      <c r="AT498" s="160"/>
      <c r="AU498" s="160"/>
      <c r="AV498" s="160"/>
      <c r="AW498" s="160"/>
      <c r="AX498" s="160"/>
      <c r="AY498" s="160"/>
      <c r="AZ498" s="160"/>
      <c r="BA498" s="160"/>
      <c r="BB498" s="160"/>
      <c r="BC498" s="160"/>
      <c r="BD498" s="160"/>
      <c r="BE498" s="160"/>
      <c r="BF498" s="160"/>
      <c r="BG498" s="160"/>
      <c r="BH498" s="160"/>
      <c r="BI498" s="160"/>
      <c r="BJ498" s="160"/>
      <c r="BK498" s="160"/>
      <c r="BL498" s="160"/>
      <c r="BM498" s="160"/>
      <c r="BN498" s="160"/>
      <c r="BO498" s="160"/>
      <c r="BP498" s="160"/>
      <c r="BQ498" s="160"/>
      <c r="BR498" s="160"/>
      <c r="BS498" s="160"/>
      <c r="BT498" s="160"/>
      <c r="BU498" s="160"/>
      <c r="BV498" s="160"/>
      <c r="BW498" s="160"/>
      <c r="BX498" s="160"/>
      <c r="BY498" s="160"/>
      <c r="BZ498" s="160"/>
      <c r="CA498" s="160"/>
      <c r="CB498" s="160"/>
    </row>
    <row r="499" spans="27:80" x14ac:dyDescent="0.2"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Q499" s="160"/>
      <c r="AR499" s="160"/>
      <c r="AS499" s="160"/>
      <c r="AT499" s="160"/>
      <c r="AU499" s="160"/>
      <c r="AV499" s="160"/>
      <c r="AW499" s="160"/>
      <c r="AX499" s="160"/>
      <c r="AY499" s="160"/>
      <c r="AZ499" s="160"/>
      <c r="BA499" s="160"/>
      <c r="BB499" s="160"/>
      <c r="BC499" s="160"/>
      <c r="BD499" s="160"/>
      <c r="BE499" s="160"/>
      <c r="BF499" s="160"/>
      <c r="BG499" s="160"/>
      <c r="BH499" s="160"/>
      <c r="BI499" s="160"/>
      <c r="BJ499" s="160"/>
      <c r="BK499" s="160"/>
      <c r="BL499" s="160"/>
      <c r="BM499" s="160"/>
      <c r="BN499" s="160"/>
      <c r="BO499" s="160"/>
      <c r="BP499" s="160"/>
      <c r="BQ499" s="160"/>
      <c r="BR499" s="160"/>
      <c r="BS499" s="160"/>
      <c r="BT499" s="160"/>
      <c r="BU499" s="160"/>
      <c r="BV499" s="160"/>
      <c r="BW499" s="160"/>
      <c r="BX499" s="160"/>
      <c r="BY499" s="160"/>
      <c r="BZ499" s="160"/>
      <c r="CA499" s="160"/>
      <c r="CB499" s="160"/>
    </row>
    <row r="500" spans="27:80" x14ac:dyDescent="0.2"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  <c r="AS500" s="160"/>
      <c r="AT500" s="160"/>
      <c r="AU500" s="160"/>
      <c r="AV500" s="160"/>
      <c r="AW500" s="160"/>
      <c r="AX500" s="160"/>
      <c r="AY500" s="160"/>
      <c r="AZ500" s="160"/>
      <c r="BA500" s="160"/>
      <c r="BB500" s="160"/>
      <c r="BC500" s="160"/>
      <c r="BD500" s="160"/>
      <c r="BE500" s="160"/>
      <c r="BF500" s="160"/>
      <c r="BG500" s="160"/>
      <c r="BH500" s="160"/>
      <c r="BI500" s="160"/>
      <c r="BJ500" s="160"/>
      <c r="BK500" s="160"/>
      <c r="BL500" s="160"/>
      <c r="BM500" s="160"/>
      <c r="BN500" s="160"/>
      <c r="BO500" s="160"/>
      <c r="BP500" s="160"/>
      <c r="BQ500" s="160"/>
      <c r="BR500" s="160"/>
      <c r="BS500" s="160"/>
      <c r="BT500" s="160"/>
      <c r="BU500" s="160"/>
      <c r="BV500" s="160"/>
      <c r="BW500" s="160"/>
      <c r="BX500" s="160"/>
      <c r="BY500" s="160"/>
      <c r="BZ500" s="160"/>
      <c r="CA500" s="160"/>
      <c r="CB500" s="160"/>
    </row>
    <row r="501" spans="27:80" x14ac:dyDescent="0.2"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  <c r="AS501" s="160"/>
      <c r="AT501" s="160"/>
      <c r="AU501" s="160"/>
      <c r="AV501" s="160"/>
      <c r="AW501" s="160"/>
      <c r="AX501" s="160"/>
      <c r="AY501" s="160"/>
      <c r="AZ501" s="160"/>
      <c r="BA501" s="160"/>
      <c r="BB501" s="160"/>
      <c r="BC501" s="160"/>
      <c r="BD501" s="160"/>
      <c r="BE501" s="160"/>
      <c r="BF501" s="160"/>
      <c r="BG501" s="160"/>
      <c r="BH501" s="160"/>
      <c r="BI501" s="160"/>
      <c r="BJ501" s="160"/>
      <c r="BK501" s="160"/>
      <c r="BL501" s="160"/>
      <c r="BM501" s="160"/>
      <c r="BN501" s="160"/>
      <c r="BO501" s="160"/>
      <c r="BP501" s="160"/>
      <c r="BQ501" s="160"/>
      <c r="BR501" s="160"/>
      <c r="BS501" s="160"/>
      <c r="BT501" s="160"/>
      <c r="BU501" s="160"/>
      <c r="BV501" s="160"/>
      <c r="BW501" s="160"/>
      <c r="BX501" s="160"/>
      <c r="BY501" s="160"/>
      <c r="BZ501" s="160"/>
      <c r="CA501" s="160"/>
      <c r="CB501" s="160"/>
    </row>
    <row r="502" spans="27:80" x14ac:dyDescent="0.2"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  <c r="AS502" s="160"/>
      <c r="AT502" s="160"/>
      <c r="AU502" s="160"/>
      <c r="AV502" s="160"/>
      <c r="AW502" s="160"/>
      <c r="AX502" s="160"/>
      <c r="AY502" s="160"/>
      <c r="AZ502" s="160"/>
      <c r="BA502" s="160"/>
      <c r="BB502" s="160"/>
      <c r="BC502" s="160"/>
      <c r="BD502" s="160"/>
      <c r="BE502" s="160"/>
      <c r="BF502" s="160"/>
      <c r="BG502" s="160"/>
      <c r="BH502" s="160"/>
      <c r="BI502" s="160"/>
      <c r="BJ502" s="160"/>
      <c r="BK502" s="160"/>
      <c r="BL502" s="160"/>
      <c r="BM502" s="160"/>
      <c r="BN502" s="160"/>
      <c r="BO502" s="160"/>
      <c r="BP502" s="160"/>
      <c r="BQ502" s="160"/>
      <c r="BR502" s="160"/>
      <c r="BS502" s="160"/>
      <c r="BT502" s="160"/>
      <c r="BU502" s="160"/>
      <c r="BV502" s="160"/>
      <c r="BW502" s="160"/>
      <c r="BX502" s="160"/>
      <c r="BY502" s="160"/>
      <c r="BZ502" s="160"/>
      <c r="CA502" s="160"/>
      <c r="CB502" s="160"/>
    </row>
    <row r="503" spans="27:80" x14ac:dyDescent="0.2"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  <c r="AS503" s="160"/>
      <c r="AT503" s="160"/>
      <c r="AU503" s="160"/>
      <c r="AV503" s="160"/>
      <c r="AW503" s="160"/>
      <c r="AX503" s="160"/>
      <c r="AY503" s="160"/>
      <c r="AZ503" s="160"/>
      <c r="BA503" s="160"/>
      <c r="BB503" s="160"/>
      <c r="BC503" s="160"/>
      <c r="BD503" s="160"/>
      <c r="BE503" s="160"/>
      <c r="BF503" s="160"/>
      <c r="BG503" s="160"/>
      <c r="BH503" s="160"/>
      <c r="BI503" s="160"/>
      <c r="BJ503" s="160"/>
      <c r="BK503" s="160"/>
      <c r="BL503" s="160"/>
      <c r="BM503" s="160"/>
      <c r="BN503" s="160"/>
      <c r="BO503" s="160"/>
      <c r="BP503" s="160"/>
      <c r="BQ503" s="160"/>
      <c r="BR503" s="160"/>
      <c r="BS503" s="160"/>
      <c r="BT503" s="160"/>
      <c r="BU503" s="160"/>
      <c r="BV503" s="160"/>
      <c r="BW503" s="160"/>
      <c r="BX503" s="160"/>
      <c r="BY503" s="160"/>
      <c r="BZ503" s="160"/>
      <c r="CA503" s="160"/>
      <c r="CB503" s="160"/>
    </row>
    <row r="504" spans="27:80" x14ac:dyDescent="0.2"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Q504" s="160"/>
      <c r="AR504" s="160"/>
      <c r="AS504" s="160"/>
      <c r="AT504" s="160"/>
      <c r="AU504" s="160"/>
      <c r="AV504" s="160"/>
      <c r="AW504" s="160"/>
      <c r="AX504" s="160"/>
      <c r="AY504" s="160"/>
      <c r="AZ504" s="160"/>
      <c r="BA504" s="160"/>
      <c r="BB504" s="160"/>
      <c r="BC504" s="160"/>
      <c r="BD504" s="160"/>
      <c r="BE504" s="160"/>
      <c r="BF504" s="160"/>
      <c r="BG504" s="160"/>
      <c r="BH504" s="160"/>
      <c r="BI504" s="160"/>
      <c r="BJ504" s="160"/>
      <c r="BK504" s="160"/>
      <c r="BL504" s="160"/>
      <c r="BM504" s="160"/>
      <c r="BN504" s="160"/>
      <c r="BO504" s="160"/>
      <c r="BP504" s="160"/>
      <c r="BQ504" s="160"/>
      <c r="BR504" s="160"/>
      <c r="BS504" s="160"/>
      <c r="BT504" s="160"/>
      <c r="BU504" s="160"/>
      <c r="BV504" s="160"/>
      <c r="BW504" s="160"/>
      <c r="BX504" s="160"/>
      <c r="BY504" s="160"/>
      <c r="BZ504" s="160"/>
      <c r="CA504" s="160"/>
      <c r="CB504" s="160"/>
    </row>
    <row r="505" spans="27:80" x14ac:dyDescent="0.2"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Q505" s="160"/>
      <c r="AR505" s="160"/>
      <c r="AS505" s="160"/>
      <c r="AT505" s="160"/>
      <c r="AU505" s="160"/>
      <c r="AV505" s="160"/>
      <c r="AW505" s="160"/>
      <c r="AX505" s="160"/>
      <c r="AY505" s="160"/>
      <c r="AZ505" s="160"/>
      <c r="BA505" s="160"/>
      <c r="BB505" s="160"/>
      <c r="BC505" s="160"/>
      <c r="BD505" s="160"/>
      <c r="BE505" s="160"/>
      <c r="BF505" s="160"/>
      <c r="BG505" s="160"/>
      <c r="BH505" s="160"/>
      <c r="BI505" s="160"/>
      <c r="BJ505" s="160"/>
      <c r="BK505" s="160"/>
      <c r="BL505" s="160"/>
      <c r="BM505" s="160"/>
      <c r="BN505" s="160"/>
      <c r="BO505" s="160"/>
      <c r="BP505" s="160"/>
      <c r="BQ505" s="160"/>
      <c r="BR505" s="160"/>
      <c r="BS505" s="160"/>
      <c r="BT505" s="160"/>
      <c r="BU505" s="160"/>
      <c r="BV505" s="160"/>
      <c r="BW505" s="160"/>
      <c r="BX505" s="160"/>
      <c r="BY505" s="160"/>
      <c r="BZ505" s="160"/>
      <c r="CA505" s="160"/>
      <c r="CB505" s="160"/>
    </row>
    <row r="506" spans="27:80" x14ac:dyDescent="0.2"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Q506" s="160"/>
      <c r="AR506" s="160"/>
      <c r="AS506" s="160"/>
      <c r="AT506" s="160"/>
      <c r="AU506" s="160"/>
      <c r="AV506" s="160"/>
      <c r="AW506" s="160"/>
      <c r="AX506" s="160"/>
      <c r="AY506" s="160"/>
      <c r="AZ506" s="160"/>
      <c r="BA506" s="160"/>
      <c r="BB506" s="160"/>
      <c r="BC506" s="160"/>
      <c r="BD506" s="160"/>
      <c r="BE506" s="160"/>
      <c r="BF506" s="160"/>
      <c r="BG506" s="160"/>
      <c r="BH506" s="160"/>
      <c r="BI506" s="160"/>
      <c r="BJ506" s="160"/>
      <c r="BK506" s="160"/>
      <c r="BL506" s="160"/>
      <c r="BM506" s="160"/>
      <c r="BN506" s="160"/>
      <c r="BO506" s="160"/>
      <c r="BP506" s="160"/>
      <c r="BQ506" s="160"/>
      <c r="BR506" s="160"/>
      <c r="BS506" s="160"/>
      <c r="BT506" s="160"/>
      <c r="BU506" s="160"/>
      <c r="BV506" s="160"/>
      <c r="BW506" s="160"/>
      <c r="BX506" s="160"/>
      <c r="BY506" s="160"/>
      <c r="BZ506" s="160"/>
      <c r="CA506" s="160"/>
      <c r="CB506" s="160"/>
    </row>
    <row r="507" spans="27:80" x14ac:dyDescent="0.2"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Q507" s="160"/>
      <c r="AR507" s="160"/>
      <c r="AS507" s="160"/>
      <c r="AT507" s="160"/>
      <c r="AU507" s="160"/>
      <c r="AV507" s="160"/>
      <c r="AW507" s="160"/>
      <c r="AX507" s="160"/>
      <c r="AY507" s="160"/>
      <c r="AZ507" s="160"/>
      <c r="BA507" s="160"/>
      <c r="BB507" s="160"/>
      <c r="BC507" s="160"/>
      <c r="BD507" s="160"/>
      <c r="BE507" s="160"/>
      <c r="BF507" s="160"/>
      <c r="BG507" s="160"/>
      <c r="BH507" s="160"/>
      <c r="BI507" s="160"/>
      <c r="BJ507" s="160"/>
      <c r="BK507" s="160"/>
      <c r="BL507" s="160"/>
      <c r="BM507" s="160"/>
      <c r="BN507" s="160"/>
      <c r="BO507" s="160"/>
      <c r="BP507" s="160"/>
      <c r="BQ507" s="160"/>
      <c r="BR507" s="160"/>
      <c r="BS507" s="160"/>
      <c r="BT507" s="160"/>
      <c r="BU507" s="160"/>
      <c r="BV507" s="160"/>
      <c r="BW507" s="160"/>
      <c r="BX507" s="160"/>
      <c r="BY507" s="160"/>
      <c r="BZ507" s="160"/>
      <c r="CA507" s="160"/>
      <c r="CB507" s="160"/>
    </row>
    <row r="508" spans="27:80" x14ac:dyDescent="0.2"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Q508" s="160"/>
      <c r="AR508" s="160"/>
      <c r="AS508" s="160"/>
      <c r="AT508" s="160"/>
      <c r="AU508" s="160"/>
      <c r="AV508" s="160"/>
      <c r="AW508" s="160"/>
      <c r="AX508" s="160"/>
      <c r="AY508" s="160"/>
      <c r="AZ508" s="160"/>
      <c r="BA508" s="160"/>
      <c r="BB508" s="160"/>
      <c r="BC508" s="160"/>
      <c r="BD508" s="160"/>
      <c r="BE508" s="160"/>
      <c r="BF508" s="160"/>
      <c r="BG508" s="160"/>
      <c r="BH508" s="160"/>
      <c r="BI508" s="160"/>
      <c r="BJ508" s="160"/>
      <c r="BK508" s="160"/>
      <c r="BL508" s="160"/>
      <c r="BM508" s="160"/>
      <c r="BN508" s="160"/>
      <c r="BO508" s="160"/>
      <c r="BP508" s="160"/>
      <c r="BQ508" s="160"/>
      <c r="BR508" s="160"/>
      <c r="BS508" s="160"/>
      <c r="BT508" s="160"/>
      <c r="BU508" s="160"/>
      <c r="BV508" s="160"/>
      <c r="BW508" s="160"/>
      <c r="BX508" s="160"/>
      <c r="BY508" s="160"/>
      <c r="BZ508" s="160"/>
      <c r="CA508" s="160"/>
      <c r="CB508" s="160"/>
    </row>
    <row r="509" spans="27:80" x14ac:dyDescent="0.2"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Q509" s="160"/>
      <c r="AR509" s="160"/>
      <c r="AS509" s="160"/>
      <c r="AT509" s="160"/>
      <c r="AU509" s="160"/>
      <c r="AV509" s="160"/>
      <c r="AW509" s="160"/>
      <c r="AX509" s="160"/>
      <c r="AY509" s="160"/>
      <c r="AZ509" s="160"/>
      <c r="BA509" s="160"/>
      <c r="BB509" s="160"/>
      <c r="BC509" s="160"/>
      <c r="BD509" s="160"/>
      <c r="BE509" s="160"/>
      <c r="BF509" s="160"/>
      <c r="BG509" s="160"/>
      <c r="BH509" s="160"/>
      <c r="BI509" s="160"/>
      <c r="BJ509" s="160"/>
      <c r="BK509" s="160"/>
      <c r="BL509" s="160"/>
      <c r="BM509" s="160"/>
      <c r="BN509" s="160"/>
      <c r="BO509" s="160"/>
      <c r="BP509" s="160"/>
      <c r="BQ509" s="160"/>
      <c r="BR509" s="160"/>
      <c r="BS509" s="160"/>
      <c r="BT509" s="160"/>
      <c r="BU509" s="160"/>
      <c r="BV509" s="160"/>
      <c r="BW509" s="160"/>
      <c r="BX509" s="160"/>
      <c r="BY509" s="160"/>
      <c r="BZ509" s="160"/>
      <c r="CA509" s="160"/>
      <c r="CB509" s="160"/>
    </row>
    <row r="510" spans="27:80" x14ac:dyDescent="0.2"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  <c r="AS510" s="160"/>
      <c r="AT510" s="160"/>
      <c r="AU510" s="160"/>
      <c r="AV510" s="160"/>
      <c r="AW510" s="160"/>
      <c r="AX510" s="160"/>
      <c r="AY510" s="160"/>
      <c r="AZ510" s="160"/>
      <c r="BA510" s="160"/>
      <c r="BB510" s="160"/>
      <c r="BC510" s="160"/>
      <c r="BD510" s="160"/>
      <c r="BE510" s="160"/>
      <c r="BF510" s="160"/>
      <c r="BG510" s="160"/>
      <c r="BH510" s="160"/>
      <c r="BI510" s="160"/>
      <c r="BJ510" s="160"/>
      <c r="BK510" s="160"/>
      <c r="BL510" s="160"/>
      <c r="BM510" s="160"/>
      <c r="BN510" s="160"/>
      <c r="BO510" s="160"/>
      <c r="BP510" s="160"/>
      <c r="BQ510" s="160"/>
      <c r="BR510" s="160"/>
      <c r="BS510" s="160"/>
      <c r="BT510" s="160"/>
      <c r="BU510" s="160"/>
      <c r="BV510" s="160"/>
      <c r="BW510" s="160"/>
      <c r="BX510" s="160"/>
      <c r="BY510" s="160"/>
      <c r="BZ510" s="160"/>
      <c r="CA510" s="160"/>
      <c r="CB510" s="160"/>
    </row>
    <row r="511" spans="27:80" x14ac:dyDescent="0.2"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  <c r="AS511" s="160"/>
      <c r="AT511" s="160"/>
      <c r="AU511" s="160"/>
      <c r="AV511" s="160"/>
      <c r="AW511" s="160"/>
      <c r="AX511" s="160"/>
      <c r="AY511" s="160"/>
      <c r="AZ511" s="160"/>
      <c r="BA511" s="160"/>
      <c r="BB511" s="160"/>
      <c r="BC511" s="160"/>
      <c r="BD511" s="160"/>
      <c r="BE511" s="160"/>
      <c r="BF511" s="160"/>
      <c r="BG511" s="160"/>
      <c r="BH511" s="160"/>
      <c r="BI511" s="160"/>
      <c r="BJ511" s="160"/>
      <c r="BK511" s="160"/>
      <c r="BL511" s="160"/>
      <c r="BM511" s="160"/>
      <c r="BN511" s="160"/>
      <c r="BO511" s="160"/>
      <c r="BP511" s="160"/>
      <c r="BQ511" s="160"/>
      <c r="BR511" s="160"/>
      <c r="BS511" s="160"/>
      <c r="BT511" s="160"/>
      <c r="BU511" s="160"/>
      <c r="BV511" s="160"/>
      <c r="BW511" s="160"/>
      <c r="BX511" s="160"/>
      <c r="BY511" s="160"/>
      <c r="BZ511" s="160"/>
      <c r="CA511" s="160"/>
      <c r="CB511" s="160"/>
    </row>
    <row r="512" spans="27:80" x14ac:dyDescent="0.2"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  <c r="AS512" s="160"/>
      <c r="AT512" s="160"/>
      <c r="AU512" s="160"/>
      <c r="AV512" s="160"/>
      <c r="AW512" s="160"/>
      <c r="AX512" s="160"/>
      <c r="AY512" s="160"/>
      <c r="AZ512" s="160"/>
      <c r="BA512" s="160"/>
      <c r="BB512" s="160"/>
      <c r="BC512" s="160"/>
      <c r="BD512" s="160"/>
      <c r="BE512" s="160"/>
      <c r="BF512" s="160"/>
      <c r="BG512" s="160"/>
      <c r="BH512" s="160"/>
      <c r="BI512" s="160"/>
      <c r="BJ512" s="160"/>
      <c r="BK512" s="160"/>
      <c r="BL512" s="160"/>
      <c r="BM512" s="160"/>
      <c r="BN512" s="160"/>
      <c r="BO512" s="160"/>
      <c r="BP512" s="160"/>
      <c r="BQ512" s="160"/>
      <c r="BR512" s="160"/>
      <c r="BS512" s="160"/>
      <c r="BT512" s="160"/>
      <c r="BU512" s="160"/>
      <c r="BV512" s="160"/>
      <c r="BW512" s="160"/>
      <c r="BX512" s="160"/>
      <c r="BY512" s="160"/>
      <c r="BZ512" s="160"/>
      <c r="CA512" s="160"/>
      <c r="CB512" s="160"/>
    </row>
    <row r="513" spans="27:80" x14ac:dyDescent="0.2"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  <c r="AS513" s="160"/>
      <c r="AT513" s="160"/>
      <c r="AU513" s="160"/>
      <c r="AV513" s="160"/>
      <c r="AW513" s="160"/>
      <c r="AX513" s="160"/>
      <c r="AY513" s="160"/>
      <c r="AZ513" s="160"/>
      <c r="BA513" s="160"/>
      <c r="BB513" s="160"/>
      <c r="BC513" s="160"/>
      <c r="BD513" s="160"/>
      <c r="BE513" s="160"/>
      <c r="BF513" s="160"/>
      <c r="BG513" s="160"/>
      <c r="BH513" s="160"/>
      <c r="BI513" s="160"/>
      <c r="BJ513" s="160"/>
      <c r="BK513" s="160"/>
      <c r="BL513" s="160"/>
      <c r="BM513" s="160"/>
      <c r="BN513" s="160"/>
      <c r="BO513" s="160"/>
      <c r="BP513" s="160"/>
      <c r="BQ513" s="160"/>
      <c r="BR513" s="160"/>
      <c r="BS513" s="160"/>
      <c r="BT513" s="160"/>
      <c r="BU513" s="160"/>
      <c r="BV513" s="160"/>
      <c r="BW513" s="160"/>
      <c r="BX513" s="160"/>
      <c r="BY513" s="160"/>
      <c r="BZ513" s="160"/>
      <c r="CA513" s="160"/>
      <c r="CB513" s="160"/>
    </row>
    <row r="514" spans="27:80" x14ac:dyDescent="0.2"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  <c r="BE514" s="160"/>
      <c r="BF514" s="160"/>
      <c r="BG514" s="160"/>
      <c r="BH514" s="160"/>
      <c r="BI514" s="160"/>
      <c r="BJ514" s="160"/>
      <c r="BK514" s="160"/>
      <c r="BL514" s="160"/>
      <c r="BM514" s="160"/>
      <c r="BN514" s="160"/>
      <c r="BO514" s="160"/>
      <c r="BP514" s="160"/>
      <c r="BQ514" s="160"/>
      <c r="BR514" s="160"/>
      <c r="BS514" s="160"/>
      <c r="BT514" s="160"/>
      <c r="BU514" s="160"/>
      <c r="BV514" s="160"/>
      <c r="BW514" s="160"/>
      <c r="BX514" s="160"/>
      <c r="BY514" s="160"/>
      <c r="BZ514" s="160"/>
      <c r="CA514" s="160"/>
      <c r="CB514" s="160"/>
    </row>
    <row r="515" spans="27:80" x14ac:dyDescent="0.2"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  <c r="BI515" s="160"/>
      <c r="BJ515" s="160"/>
      <c r="BK515" s="160"/>
      <c r="BL515" s="160"/>
      <c r="BM515" s="160"/>
      <c r="BN515" s="160"/>
      <c r="BO515" s="160"/>
      <c r="BP515" s="160"/>
      <c r="BQ515" s="160"/>
      <c r="BR515" s="160"/>
      <c r="BS515" s="160"/>
      <c r="BT515" s="160"/>
      <c r="BU515" s="160"/>
      <c r="BV515" s="160"/>
      <c r="BW515" s="160"/>
      <c r="BX515" s="160"/>
      <c r="BY515" s="160"/>
      <c r="BZ515" s="160"/>
      <c r="CA515" s="160"/>
      <c r="CB515" s="160"/>
    </row>
    <row r="516" spans="27:80" x14ac:dyDescent="0.2"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  <c r="AS516" s="160"/>
      <c r="AT516" s="160"/>
      <c r="AU516" s="160"/>
      <c r="AV516" s="160"/>
      <c r="AW516" s="160"/>
      <c r="AX516" s="160"/>
      <c r="AY516" s="160"/>
      <c r="AZ516" s="160"/>
      <c r="BA516" s="160"/>
      <c r="BB516" s="160"/>
      <c r="BC516" s="160"/>
      <c r="BD516" s="160"/>
      <c r="BE516" s="160"/>
      <c r="BF516" s="160"/>
      <c r="BG516" s="160"/>
      <c r="BH516" s="160"/>
      <c r="BI516" s="160"/>
      <c r="BJ516" s="160"/>
      <c r="BK516" s="160"/>
      <c r="BL516" s="160"/>
      <c r="BM516" s="160"/>
      <c r="BN516" s="160"/>
      <c r="BO516" s="160"/>
      <c r="BP516" s="160"/>
      <c r="BQ516" s="160"/>
      <c r="BR516" s="160"/>
      <c r="BS516" s="160"/>
      <c r="BT516" s="160"/>
      <c r="BU516" s="160"/>
      <c r="BV516" s="160"/>
      <c r="BW516" s="160"/>
      <c r="BX516" s="160"/>
      <c r="BY516" s="160"/>
      <c r="BZ516" s="160"/>
      <c r="CA516" s="160"/>
      <c r="CB516" s="160"/>
    </row>
    <row r="517" spans="27:80" x14ac:dyDescent="0.2"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Q517" s="160"/>
      <c r="AR517" s="160"/>
      <c r="AS517" s="160"/>
      <c r="AT517" s="160"/>
      <c r="AU517" s="160"/>
      <c r="AV517" s="160"/>
      <c r="AW517" s="160"/>
      <c r="AX517" s="160"/>
      <c r="AY517" s="160"/>
      <c r="AZ517" s="160"/>
      <c r="BA517" s="160"/>
      <c r="BB517" s="160"/>
      <c r="BC517" s="160"/>
      <c r="BD517" s="160"/>
      <c r="BE517" s="160"/>
      <c r="BF517" s="160"/>
      <c r="BG517" s="160"/>
      <c r="BH517" s="160"/>
      <c r="BI517" s="160"/>
      <c r="BJ517" s="160"/>
      <c r="BK517" s="160"/>
      <c r="BL517" s="160"/>
      <c r="BM517" s="160"/>
      <c r="BN517" s="160"/>
      <c r="BO517" s="160"/>
      <c r="BP517" s="160"/>
      <c r="BQ517" s="160"/>
      <c r="BR517" s="160"/>
      <c r="BS517" s="160"/>
      <c r="BT517" s="160"/>
      <c r="BU517" s="160"/>
      <c r="BV517" s="160"/>
      <c r="BW517" s="160"/>
      <c r="BX517" s="160"/>
      <c r="BY517" s="160"/>
      <c r="BZ517" s="160"/>
      <c r="CA517" s="160"/>
      <c r="CB517" s="160"/>
    </row>
    <row r="518" spans="27:80" x14ac:dyDescent="0.2"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  <c r="AS518" s="160"/>
      <c r="AT518" s="160"/>
      <c r="AU518" s="160"/>
      <c r="AV518" s="160"/>
      <c r="AW518" s="160"/>
      <c r="AX518" s="160"/>
      <c r="AY518" s="160"/>
      <c r="AZ518" s="160"/>
      <c r="BA518" s="160"/>
      <c r="BB518" s="160"/>
      <c r="BC518" s="160"/>
      <c r="BD518" s="160"/>
      <c r="BE518" s="160"/>
      <c r="BF518" s="160"/>
      <c r="BG518" s="160"/>
      <c r="BH518" s="160"/>
      <c r="BI518" s="160"/>
      <c r="BJ518" s="160"/>
      <c r="BK518" s="160"/>
      <c r="BL518" s="160"/>
      <c r="BM518" s="160"/>
      <c r="BN518" s="160"/>
      <c r="BO518" s="160"/>
      <c r="BP518" s="160"/>
      <c r="BQ518" s="160"/>
      <c r="BR518" s="160"/>
      <c r="BS518" s="160"/>
      <c r="BT518" s="160"/>
      <c r="BU518" s="160"/>
      <c r="BV518" s="160"/>
      <c r="BW518" s="160"/>
      <c r="BX518" s="160"/>
      <c r="BY518" s="160"/>
      <c r="BZ518" s="160"/>
      <c r="CA518" s="160"/>
      <c r="CB518" s="160"/>
    </row>
    <row r="519" spans="27:80" x14ac:dyDescent="0.2"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Q519" s="160"/>
      <c r="AR519" s="160"/>
      <c r="AS519" s="160"/>
      <c r="AT519" s="160"/>
      <c r="AU519" s="160"/>
      <c r="AV519" s="160"/>
      <c r="AW519" s="160"/>
      <c r="AX519" s="160"/>
      <c r="AY519" s="160"/>
      <c r="AZ519" s="160"/>
      <c r="BA519" s="160"/>
      <c r="BB519" s="160"/>
      <c r="BC519" s="160"/>
      <c r="BD519" s="160"/>
      <c r="BE519" s="160"/>
      <c r="BF519" s="160"/>
      <c r="BG519" s="160"/>
      <c r="BH519" s="160"/>
      <c r="BI519" s="160"/>
      <c r="BJ519" s="160"/>
      <c r="BK519" s="160"/>
      <c r="BL519" s="160"/>
      <c r="BM519" s="160"/>
      <c r="BN519" s="160"/>
      <c r="BO519" s="160"/>
      <c r="BP519" s="160"/>
      <c r="BQ519" s="160"/>
      <c r="BR519" s="160"/>
      <c r="BS519" s="160"/>
      <c r="BT519" s="160"/>
      <c r="BU519" s="160"/>
      <c r="BV519" s="160"/>
      <c r="BW519" s="160"/>
      <c r="BX519" s="160"/>
      <c r="BY519" s="160"/>
      <c r="BZ519" s="160"/>
      <c r="CA519" s="160"/>
      <c r="CB519" s="160"/>
    </row>
    <row r="520" spans="27:80" x14ac:dyDescent="0.2"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Q520" s="160"/>
      <c r="AR520" s="160"/>
      <c r="AS520" s="160"/>
      <c r="AT520" s="160"/>
      <c r="AU520" s="160"/>
      <c r="AV520" s="160"/>
      <c r="AW520" s="160"/>
      <c r="AX520" s="160"/>
      <c r="AY520" s="160"/>
      <c r="AZ520" s="160"/>
      <c r="BA520" s="160"/>
      <c r="BB520" s="160"/>
      <c r="BC520" s="160"/>
      <c r="BD520" s="160"/>
      <c r="BE520" s="160"/>
      <c r="BF520" s="160"/>
      <c r="BG520" s="160"/>
      <c r="BH520" s="160"/>
      <c r="BI520" s="160"/>
      <c r="BJ520" s="160"/>
      <c r="BK520" s="160"/>
      <c r="BL520" s="160"/>
      <c r="BM520" s="160"/>
      <c r="BN520" s="160"/>
      <c r="BO520" s="160"/>
      <c r="BP520" s="160"/>
      <c r="BQ520" s="160"/>
      <c r="BR520" s="160"/>
      <c r="BS520" s="160"/>
      <c r="BT520" s="160"/>
      <c r="BU520" s="160"/>
      <c r="BV520" s="160"/>
      <c r="BW520" s="160"/>
      <c r="BX520" s="160"/>
      <c r="BY520" s="160"/>
      <c r="BZ520" s="160"/>
      <c r="CA520" s="160"/>
      <c r="CB520" s="160"/>
    </row>
    <row r="521" spans="27:80" x14ac:dyDescent="0.2"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Q521" s="160"/>
      <c r="AR521" s="160"/>
      <c r="AS521" s="160"/>
      <c r="AT521" s="160"/>
      <c r="AU521" s="160"/>
      <c r="AV521" s="160"/>
      <c r="AW521" s="160"/>
      <c r="AX521" s="160"/>
      <c r="AY521" s="160"/>
      <c r="AZ521" s="160"/>
      <c r="BA521" s="160"/>
      <c r="BB521" s="160"/>
      <c r="BC521" s="160"/>
      <c r="BD521" s="160"/>
      <c r="BE521" s="160"/>
      <c r="BF521" s="160"/>
      <c r="BG521" s="160"/>
      <c r="BH521" s="160"/>
      <c r="BI521" s="160"/>
      <c r="BJ521" s="160"/>
      <c r="BK521" s="160"/>
      <c r="BL521" s="160"/>
      <c r="BM521" s="160"/>
      <c r="BN521" s="160"/>
      <c r="BO521" s="160"/>
      <c r="BP521" s="160"/>
      <c r="BQ521" s="160"/>
      <c r="BR521" s="160"/>
      <c r="BS521" s="160"/>
      <c r="BT521" s="160"/>
      <c r="BU521" s="160"/>
      <c r="BV521" s="160"/>
      <c r="BW521" s="160"/>
      <c r="BX521" s="160"/>
      <c r="BY521" s="160"/>
      <c r="BZ521" s="160"/>
      <c r="CA521" s="160"/>
      <c r="CB521" s="160"/>
    </row>
    <row r="522" spans="27:80" x14ac:dyDescent="0.2"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Q522" s="160"/>
      <c r="AR522" s="160"/>
      <c r="AS522" s="160"/>
      <c r="AT522" s="160"/>
      <c r="AU522" s="160"/>
      <c r="AV522" s="160"/>
      <c r="AW522" s="160"/>
      <c r="AX522" s="160"/>
      <c r="AY522" s="160"/>
      <c r="AZ522" s="160"/>
      <c r="BA522" s="160"/>
      <c r="BB522" s="160"/>
      <c r="BC522" s="160"/>
      <c r="BD522" s="160"/>
      <c r="BE522" s="160"/>
      <c r="BF522" s="160"/>
      <c r="BG522" s="160"/>
      <c r="BH522" s="160"/>
      <c r="BI522" s="160"/>
      <c r="BJ522" s="160"/>
      <c r="BK522" s="160"/>
      <c r="BL522" s="160"/>
      <c r="BM522" s="160"/>
      <c r="BN522" s="160"/>
      <c r="BO522" s="160"/>
      <c r="BP522" s="160"/>
      <c r="BQ522" s="160"/>
      <c r="BR522" s="160"/>
      <c r="BS522" s="160"/>
      <c r="BT522" s="160"/>
      <c r="BU522" s="160"/>
      <c r="BV522" s="160"/>
      <c r="BW522" s="160"/>
      <c r="BX522" s="160"/>
      <c r="BY522" s="160"/>
      <c r="BZ522" s="160"/>
      <c r="CA522" s="160"/>
      <c r="CB522" s="160"/>
    </row>
    <row r="523" spans="27:80" x14ac:dyDescent="0.2"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Q523" s="160"/>
      <c r="AR523" s="160"/>
      <c r="AS523" s="160"/>
      <c r="AT523" s="160"/>
      <c r="AU523" s="160"/>
      <c r="AV523" s="160"/>
      <c r="AW523" s="160"/>
      <c r="AX523" s="160"/>
      <c r="AY523" s="160"/>
      <c r="AZ523" s="160"/>
      <c r="BA523" s="160"/>
      <c r="BB523" s="160"/>
      <c r="BC523" s="160"/>
      <c r="BD523" s="160"/>
      <c r="BE523" s="160"/>
      <c r="BF523" s="160"/>
      <c r="BG523" s="160"/>
      <c r="BH523" s="160"/>
      <c r="BI523" s="160"/>
      <c r="BJ523" s="160"/>
      <c r="BK523" s="160"/>
      <c r="BL523" s="160"/>
      <c r="BM523" s="160"/>
      <c r="BN523" s="160"/>
      <c r="BO523" s="160"/>
      <c r="BP523" s="160"/>
      <c r="BQ523" s="160"/>
      <c r="BR523" s="160"/>
      <c r="BS523" s="160"/>
      <c r="BT523" s="160"/>
      <c r="BU523" s="160"/>
      <c r="BV523" s="160"/>
      <c r="BW523" s="160"/>
      <c r="BX523" s="160"/>
      <c r="BY523" s="160"/>
      <c r="BZ523" s="160"/>
      <c r="CA523" s="160"/>
      <c r="CB523" s="160"/>
    </row>
    <row r="524" spans="27:80" x14ac:dyDescent="0.2"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Q524" s="160"/>
      <c r="AR524" s="160"/>
      <c r="AS524" s="160"/>
      <c r="AT524" s="160"/>
      <c r="AU524" s="160"/>
      <c r="AV524" s="160"/>
      <c r="AW524" s="160"/>
      <c r="AX524" s="160"/>
      <c r="AY524" s="160"/>
      <c r="AZ524" s="160"/>
      <c r="BA524" s="160"/>
      <c r="BB524" s="160"/>
      <c r="BC524" s="160"/>
      <c r="BD524" s="160"/>
      <c r="BE524" s="160"/>
      <c r="BF524" s="160"/>
      <c r="BG524" s="160"/>
      <c r="BH524" s="160"/>
      <c r="BI524" s="160"/>
      <c r="BJ524" s="160"/>
      <c r="BK524" s="160"/>
      <c r="BL524" s="160"/>
      <c r="BM524" s="160"/>
      <c r="BN524" s="160"/>
      <c r="BO524" s="160"/>
      <c r="BP524" s="160"/>
      <c r="BQ524" s="160"/>
      <c r="BR524" s="160"/>
      <c r="BS524" s="160"/>
      <c r="BT524" s="160"/>
      <c r="BU524" s="160"/>
      <c r="BV524" s="160"/>
      <c r="BW524" s="160"/>
      <c r="BX524" s="160"/>
      <c r="BY524" s="160"/>
      <c r="BZ524" s="160"/>
      <c r="CA524" s="160"/>
      <c r="CB524" s="160"/>
    </row>
    <row r="525" spans="27:80" x14ac:dyDescent="0.2"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Q525" s="160"/>
      <c r="AR525" s="160"/>
      <c r="AS525" s="160"/>
      <c r="AT525" s="160"/>
      <c r="AU525" s="160"/>
      <c r="AV525" s="160"/>
      <c r="AW525" s="160"/>
      <c r="AX525" s="160"/>
      <c r="AY525" s="160"/>
      <c r="AZ525" s="160"/>
      <c r="BA525" s="160"/>
      <c r="BB525" s="160"/>
      <c r="BC525" s="160"/>
      <c r="BD525" s="160"/>
      <c r="BE525" s="160"/>
      <c r="BF525" s="160"/>
      <c r="BG525" s="160"/>
      <c r="BH525" s="160"/>
      <c r="BI525" s="160"/>
      <c r="BJ525" s="160"/>
      <c r="BK525" s="160"/>
      <c r="BL525" s="160"/>
      <c r="BM525" s="160"/>
      <c r="BN525" s="160"/>
      <c r="BO525" s="160"/>
      <c r="BP525" s="160"/>
      <c r="BQ525" s="160"/>
      <c r="BR525" s="160"/>
      <c r="BS525" s="160"/>
      <c r="BT525" s="160"/>
      <c r="BU525" s="160"/>
      <c r="BV525" s="160"/>
      <c r="BW525" s="160"/>
      <c r="BX525" s="160"/>
      <c r="BY525" s="160"/>
      <c r="BZ525" s="160"/>
      <c r="CA525" s="160"/>
      <c r="CB525" s="160"/>
    </row>
    <row r="526" spans="27:80" x14ac:dyDescent="0.2"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Q526" s="160"/>
      <c r="AR526" s="160"/>
      <c r="AS526" s="160"/>
      <c r="AT526" s="160"/>
      <c r="AU526" s="160"/>
      <c r="AV526" s="160"/>
      <c r="AW526" s="160"/>
      <c r="AX526" s="160"/>
      <c r="AY526" s="160"/>
      <c r="AZ526" s="160"/>
      <c r="BA526" s="160"/>
      <c r="BB526" s="160"/>
      <c r="BC526" s="160"/>
      <c r="BD526" s="160"/>
      <c r="BE526" s="160"/>
      <c r="BF526" s="160"/>
      <c r="BG526" s="160"/>
      <c r="BH526" s="160"/>
      <c r="BI526" s="160"/>
      <c r="BJ526" s="160"/>
      <c r="BK526" s="160"/>
      <c r="BL526" s="160"/>
      <c r="BM526" s="160"/>
      <c r="BN526" s="160"/>
      <c r="BO526" s="160"/>
      <c r="BP526" s="160"/>
      <c r="BQ526" s="160"/>
      <c r="BR526" s="160"/>
      <c r="BS526" s="160"/>
      <c r="BT526" s="160"/>
      <c r="BU526" s="160"/>
      <c r="BV526" s="160"/>
      <c r="BW526" s="160"/>
      <c r="BX526" s="160"/>
      <c r="BY526" s="160"/>
      <c r="BZ526" s="160"/>
      <c r="CA526" s="160"/>
      <c r="CB526" s="160"/>
    </row>
    <row r="527" spans="27:80" x14ac:dyDescent="0.2"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Q527" s="160"/>
      <c r="AR527" s="160"/>
      <c r="AS527" s="160"/>
      <c r="AT527" s="160"/>
      <c r="AU527" s="160"/>
      <c r="AV527" s="160"/>
      <c r="AW527" s="160"/>
      <c r="AX527" s="160"/>
      <c r="AY527" s="160"/>
      <c r="AZ527" s="160"/>
      <c r="BA527" s="160"/>
      <c r="BB527" s="160"/>
      <c r="BC527" s="160"/>
      <c r="BD527" s="160"/>
      <c r="BE527" s="160"/>
      <c r="BF527" s="160"/>
      <c r="BG527" s="160"/>
      <c r="BH527" s="160"/>
      <c r="BI527" s="160"/>
      <c r="BJ527" s="160"/>
      <c r="BK527" s="160"/>
      <c r="BL527" s="160"/>
      <c r="BM527" s="160"/>
      <c r="BN527" s="160"/>
      <c r="BO527" s="160"/>
      <c r="BP527" s="160"/>
      <c r="BQ527" s="160"/>
      <c r="BR527" s="160"/>
      <c r="BS527" s="160"/>
      <c r="BT527" s="160"/>
      <c r="BU527" s="160"/>
      <c r="BV527" s="160"/>
      <c r="BW527" s="160"/>
      <c r="BX527" s="160"/>
      <c r="BY527" s="160"/>
      <c r="BZ527" s="160"/>
      <c r="CA527" s="160"/>
      <c r="CB527" s="160"/>
    </row>
    <row r="528" spans="27:80" x14ac:dyDescent="0.2"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Q528" s="160"/>
      <c r="AR528" s="160"/>
      <c r="AS528" s="160"/>
      <c r="AT528" s="160"/>
      <c r="AU528" s="160"/>
      <c r="AV528" s="160"/>
      <c r="AW528" s="160"/>
      <c r="AX528" s="160"/>
      <c r="AY528" s="160"/>
      <c r="AZ528" s="160"/>
      <c r="BA528" s="160"/>
      <c r="BB528" s="160"/>
      <c r="BC528" s="160"/>
      <c r="BD528" s="160"/>
      <c r="BE528" s="160"/>
      <c r="BF528" s="160"/>
      <c r="BG528" s="160"/>
      <c r="BH528" s="160"/>
      <c r="BI528" s="160"/>
      <c r="BJ528" s="160"/>
      <c r="BK528" s="160"/>
      <c r="BL528" s="160"/>
      <c r="BM528" s="160"/>
      <c r="BN528" s="160"/>
      <c r="BO528" s="160"/>
      <c r="BP528" s="160"/>
      <c r="BQ528" s="160"/>
      <c r="BR528" s="160"/>
      <c r="BS528" s="160"/>
      <c r="BT528" s="160"/>
      <c r="BU528" s="160"/>
      <c r="BV528" s="160"/>
      <c r="BW528" s="160"/>
      <c r="BX528" s="160"/>
      <c r="BY528" s="160"/>
      <c r="BZ528" s="160"/>
      <c r="CA528" s="160"/>
      <c r="CB528" s="160"/>
    </row>
    <row r="529" spans="27:80" x14ac:dyDescent="0.2"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Q529" s="160"/>
      <c r="AR529" s="160"/>
      <c r="AS529" s="160"/>
      <c r="AT529" s="160"/>
      <c r="AU529" s="160"/>
      <c r="AV529" s="160"/>
      <c r="AW529" s="160"/>
      <c r="AX529" s="160"/>
      <c r="AY529" s="160"/>
      <c r="AZ529" s="160"/>
      <c r="BA529" s="160"/>
      <c r="BB529" s="160"/>
      <c r="BC529" s="160"/>
      <c r="BD529" s="160"/>
      <c r="BE529" s="160"/>
      <c r="BF529" s="160"/>
      <c r="BG529" s="160"/>
      <c r="BH529" s="160"/>
      <c r="BI529" s="160"/>
      <c r="BJ529" s="160"/>
      <c r="BK529" s="160"/>
      <c r="BL529" s="160"/>
      <c r="BM529" s="160"/>
      <c r="BN529" s="160"/>
      <c r="BO529" s="160"/>
      <c r="BP529" s="160"/>
      <c r="BQ529" s="160"/>
      <c r="BR529" s="160"/>
      <c r="BS529" s="160"/>
      <c r="BT529" s="160"/>
      <c r="BU529" s="160"/>
      <c r="BV529" s="160"/>
      <c r="BW529" s="160"/>
      <c r="BX529" s="160"/>
      <c r="BY529" s="160"/>
      <c r="BZ529" s="160"/>
      <c r="CA529" s="160"/>
      <c r="CB529" s="160"/>
    </row>
    <row r="530" spans="27:80" x14ac:dyDescent="0.2"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160"/>
      <c r="AR530" s="160"/>
      <c r="AS530" s="160"/>
      <c r="AT530" s="160"/>
      <c r="AU530" s="160"/>
      <c r="AV530" s="160"/>
      <c r="AW530" s="160"/>
      <c r="AX530" s="160"/>
      <c r="AY530" s="160"/>
      <c r="AZ530" s="160"/>
      <c r="BA530" s="160"/>
      <c r="BB530" s="160"/>
      <c r="BC530" s="160"/>
      <c r="BD530" s="160"/>
      <c r="BE530" s="160"/>
      <c r="BF530" s="160"/>
      <c r="BG530" s="160"/>
      <c r="BH530" s="160"/>
      <c r="BI530" s="160"/>
      <c r="BJ530" s="160"/>
      <c r="BK530" s="160"/>
      <c r="BL530" s="160"/>
      <c r="BM530" s="160"/>
      <c r="BN530" s="160"/>
      <c r="BO530" s="160"/>
      <c r="BP530" s="160"/>
      <c r="BQ530" s="160"/>
      <c r="BR530" s="160"/>
      <c r="BS530" s="160"/>
      <c r="BT530" s="160"/>
      <c r="BU530" s="160"/>
      <c r="BV530" s="160"/>
      <c r="BW530" s="160"/>
      <c r="BX530" s="160"/>
      <c r="BY530" s="160"/>
      <c r="BZ530" s="160"/>
      <c r="CA530" s="160"/>
      <c r="CB530" s="160"/>
    </row>
    <row r="531" spans="27:80" x14ac:dyDescent="0.2"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Q531" s="160"/>
      <c r="AR531" s="160"/>
      <c r="AS531" s="160"/>
      <c r="AT531" s="160"/>
      <c r="AU531" s="160"/>
      <c r="AV531" s="160"/>
      <c r="AW531" s="160"/>
      <c r="AX531" s="160"/>
      <c r="AY531" s="160"/>
      <c r="AZ531" s="160"/>
      <c r="BA531" s="160"/>
      <c r="BB531" s="160"/>
      <c r="BC531" s="160"/>
      <c r="BD531" s="160"/>
      <c r="BE531" s="160"/>
      <c r="BF531" s="160"/>
      <c r="BG531" s="160"/>
      <c r="BH531" s="160"/>
      <c r="BI531" s="160"/>
      <c r="BJ531" s="160"/>
      <c r="BK531" s="160"/>
      <c r="BL531" s="160"/>
      <c r="BM531" s="160"/>
      <c r="BN531" s="160"/>
      <c r="BO531" s="160"/>
      <c r="BP531" s="160"/>
      <c r="BQ531" s="160"/>
      <c r="BR531" s="160"/>
      <c r="BS531" s="160"/>
      <c r="BT531" s="160"/>
      <c r="BU531" s="160"/>
      <c r="BV531" s="160"/>
      <c r="BW531" s="160"/>
      <c r="BX531" s="160"/>
      <c r="BY531" s="160"/>
      <c r="BZ531" s="160"/>
      <c r="CA531" s="160"/>
      <c r="CB531" s="160"/>
    </row>
    <row r="532" spans="27:80" x14ac:dyDescent="0.2">
      <c r="AA532" s="160"/>
      <c r="AB532" s="160"/>
      <c r="AC532" s="160"/>
      <c r="AD532" s="160"/>
      <c r="AE532" s="160"/>
      <c r="AF532" s="160"/>
      <c r="AG532" s="160"/>
      <c r="AH532" s="160"/>
      <c r="AI532" s="160"/>
      <c r="AJ532" s="160"/>
      <c r="AK532" s="160"/>
      <c r="AL532" s="160"/>
      <c r="AM532" s="160"/>
      <c r="AN532" s="160"/>
      <c r="AO532" s="160"/>
      <c r="AP532" s="160"/>
      <c r="AQ532" s="160"/>
      <c r="AR532" s="160"/>
      <c r="AS532" s="160"/>
      <c r="AT532" s="160"/>
      <c r="AU532" s="160"/>
      <c r="AV532" s="160"/>
      <c r="AW532" s="160"/>
      <c r="AX532" s="160"/>
      <c r="AY532" s="160"/>
      <c r="AZ532" s="160"/>
      <c r="BA532" s="160"/>
      <c r="BB532" s="160"/>
      <c r="BC532" s="160"/>
      <c r="BD532" s="160"/>
      <c r="BE532" s="160"/>
      <c r="BF532" s="160"/>
      <c r="BG532" s="160"/>
      <c r="BH532" s="160"/>
      <c r="BI532" s="160"/>
      <c r="BJ532" s="160"/>
      <c r="BK532" s="160"/>
      <c r="BL532" s="160"/>
      <c r="BM532" s="160"/>
      <c r="BN532" s="160"/>
      <c r="BO532" s="160"/>
      <c r="BP532" s="160"/>
      <c r="BQ532" s="160"/>
      <c r="BR532" s="160"/>
      <c r="BS532" s="160"/>
      <c r="BT532" s="160"/>
      <c r="BU532" s="160"/>
      <c r="BV532" s="160"/>
      <c r="BW532" s="160"/>
      <c r="BX532" s="160"/>
      <c r="BY532" s="160"/>
      <c r="BZ532" s="160"/>
      <c r="CA532" s="160"/>
      <c r="CB532" s="160"/>
    </row>
    <row r="533" spans="27:80" x14ac:dyDescent="0.2"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Q533" s="160"/>
      <c r="AR533" s="160"/>
      <c r="AS533" s="160"/>
      <c r="AT533" s="160"/>
      <c r="AU533" s="160"/>
      <c r="AV533" s="160"/>
      <c r="AW533" s="160"/>
      <c r="AX533" s="160"/>
      <c r="AY533" s="160"/>
      <c r="AZ533" s="160"/>
      <c r="BA533" s="160"/>
      <c r="BB533" s="160"/>
      <c r="BC533" s="160"/>
      <c r="BD533" s="160"/>
      <c r="BE533" s="160"/>
      <c r="BF533" s="160"/>
      <c r="BG533" s="160"/>
      <c r="BH533" s="160"/>
      <c r="BI533" s="160"/>
      <c r="BJ533" s="160"/>
      <c r="BK533" s="160"/>
      <c r="BL533" s="160"/>
      <c r="BM533" s="160"/>
      <c r="BN533" s="160"/>
      <c r="BO533" s="160"/>
      <c r="BP533" s="160"/>
      <c r="BQ533" s="160"/>
      <c r="BR533" s="160"/>
      <c r="BS533" s="160"/>
      <c r="BT533" s="160"/>
      <c r="BU533" s="160"/>
      <c r="BV533" s="160"/>
      <c r="BW533" s="160"/>
      <c r="BX533" s="160"/>
      <c r="BY533" s="160"/>
      <c r="BZ533" s="160"/>
      <c r="CA533" s="160"/>
      <c r="CB533" s="160"/>
    </row>
    <row r="534" spans="27:80" x14ac:dyDescent="0.2"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Q534" s="160"/>
      <c r="AR534" s="160"/>
      <c r="AS534" s="160"/>
      <c r="AT534" s="160"/>
      <c r="AU534" s="160"/>
      <c r="AV534" s="160"/>
      <c r="AW534" s="160"/>
      <c r="AX534" s="160"/>
      <c r="AY534" s="160"/>
      <c r="AZ534" s="160"/>
      <c r="BA534" s="160"/>
      <c r="BB534" s="160"/>
      <c r="BC534" s="160"/>
      <c r="BD534" s="160"/>
      <c r="BE534" s="160"/>
      <c r="BF534" s="160"/>
      <c r="BG534" s="160"/>
      <c r="BH534" s="160"/>
      <c r="BI534" s="160"/>
      <c r="BJ534" s="160"/>
      <c r="BK534" s="160"/>
      <c r="BL534" s="160"/>
      <c r="BM534" s="160"/>
      <c r="BN534" s="160"/>
      <c r="BO534" s="160"/>
      <c r="BP534" s="160"/>
      <c r="BQ534" s="160"/>
      <c r="BR534" s="160"/>
      <c r="BS534" s="160"/>
      <c r="BT534" s="160"/>
      <c r="BU534" s="160"/>
      <c r="BV534" s="160"/>
      <c r="BW534" s="160"/>
      <c r="BX534" s="160"/>
      <c r="BY534" s="160"/>
      <c r="BZ534" s="160"/>
      <c r="CA534" s="160"/>
      <c r="CB534" s="160"/>
    </row>
    <row r="535" spans="27:80" x14ac:dyDescent="0.2"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Q535" s="160"/>
      <c r="AR535" s="160"/>
      <c r="AS535" s="160"/>
      <c r="AT535" s="160"/>
      <c r="AU535" s="160"/>
      <c r="AV535" s="160"/>
      <c r="AW535" s="160"/>
      <c r="AX535" s="160"/>
      <c r="AY535" s="160"/>
      <c r="AZ535" s="160"/>
      <c r="BA535" s="160"/>
      <c r="BB535" s="160"/>
      <c r="BC535" s="160"/>
      <c r="BD535" s="160"/>
      <c r="BE535" s="160"/>
      <c r="BF535" s="160"/>
      <c r="BG535" s="160"/>
      <c r="BH535" s="160"/>
      <c r="BI535" s="160"/>
      <c r="BJ535" s="160"/>
      <c r="BK535" s="160"/>
      <c r="BL535" s="160"/>
      <c r="BM535" s="160"/>
      <c r="BN535" s="160"/>
      <c r="BO535" s="160"/>
      <c r="BP535" s="160"/>
      <c r="BQ535" s="160"/>
      <c r="BR535" s="160"/>
      <c r="BS535" s="160"/>
      <c r="BT535" s="160"/>
      <c r="BU535" s="160"/>
      <c r="BV535" s="160"/>
      <c r="BW535" s="160"/>
      <c r="BX535" s="160"/>
      <c r="BY535" s="160"/>
      <c r="BZ535" s="160"/>
      <c r="CA535" s="160"/>
      <c r="CB535" s="160"/>
    </row>
  </sheetData>
  <mergeCells count="1">
    <mergeCell ref="A1:L1"/>
  </mergeCells>
  <pageMargins left="0.7" right="0.7" top="0.75" bottom="0.75" header="0.3" footer="0.3"/>
  <pageSetup paperSize="8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Plan rashoda i izdataka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Računovodstvo</cp:lastModifiedBy>
  <cp:lastPrinted>2020-10-21T08:44:25Z</cp:lastPrinted>
  <dcterms:created xsi:type="dcterms:W3CDTF">2013-09-11T11:00:21Z</dcterms:created>
  <dcterms:modified xsi:type="dcterms:W3CDTF">2021-01-18T06:21:22Z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